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365" windowHeight="1218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<sst xmlns="http://schemas.openxmlformats.org/spreadsheetml/2006/main" count="1304" uniqueCount="300">
  <si>
    <t>Закупка товаров, работ и услуг для государственных (муниципальных) нужд</t>
  </si>
  <si>
    <t>На обеспечение выплат стимулирующего характера работникам муниципальных учреждений культуры Ленинградской области</t>
  </si>
  <si>
    <t>На осуществление полномочий по вопросам проведения мероприятий по переселению граждан из аварийного жилищного фонда</t>
  </si>
  <si>
    <t>Подпрограмма "Обеспечение первичных мер пожарной безопасности на территории МО Усадищенское сельское поселение "</t>
  </si>
  <si>
    <t xml:space="preserve">Подпрограмма "Развитие физической культуры и спорта в МО Усадищенское сельское поселение Волховского муниципального района ЛО "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</si>
  <si>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</si>
  <si>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</si>
  <si>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 xml:space="preserve">Подпрограмма"Энергосбережение и повышение энергетической эффективности на территории МО Усадищенское сельское поселение " </t>
  </si>
  <si>
    <t xml:space="preserve">Муниципальная программа "Развитие культуры в МО Усадищенское сельское поселение Волховского муниципального района ЛО"  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</si>
  <si>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</si>
  <si>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Муниципальная программа "Обеспечение первичных мер пожарной безопасности на территории МО Усадищенское сельское поселение "</t>
  </si>
  <si>
    <t>Муниципальная программа «Переселение граждан из аварийного жилого фонда на территории МО Усадищенское сельское поселение »</t>
  </si>
  <si>
    <t>На мероприятия подпрограммы "Обеспечение жильем молодых семей" федеральной целевой программы "Жилище" на 2015 - 2020 годы</t>
  </si>
  <si>
    <t>Мобилизационная и вневойсковая подготовка</t>
  </si>
  <si>
    <t>Подпрограмма"Повышение безопасности дорожного движения на территории МО Усадищенское сельское поселение"</t>
  </si>
  <si>
    <t>Инвентаризация и паспортизация автомобильных дорог местного значения общего пользования в границах населенных пунктов</t>
  </si>
  <si>
    <t>Формирование и управление муниципальной собственностью</t>
  </si>
  <si>
    <t xml:space="preserve">Непрограммные расходы органов местного самоуправления </t>
  </si>
  <si>
    <t>Предоставление субсидий бюджетным, автономным учреждениям и иным некоммерческим организациям</t>
  </si>
  <si>
    <t xml:space="preserve">Подпрограмма «Профилактика терроризма и экстремизма в МО  Усадищенское сельское поселение» 
</t>
  </si>
  <si>
    <t>Осуществление первичного воинского учета на территориях, где отсутствуют военные комиссариаты</t>
  </si>
  <si>
    <t xml:space="preserve">Муниципальная  программа "Формирование и содержание муниципального имущества на на территории МО Усадищенское сельское поселение на 2020-2022гг."   </t>
  </si>
  <si>
    <t xml:space="preserve">Муниципальная  программа «Борьба с борщевиком Сосновского на территории муниципального образования Усадищенское  сельское поселение на 2020-2022 годы» </t>
  </si>
  <si>
    <t xml:space="preserve">Основное мероприятие "Разработка мероприятий, обеспечивающих  устойчивое снижение потребления ИЭР на территории МО Усадищенское сельское поселение." </t>
  </si>
  <si>
    <t>Подпрограмма "Устойчивое общественное развитие в МО Усадищенское сельское поселение Волховского муниципального района Ленинградской области  на 2020г."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</si>
  <si>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</si>
  <si>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</si>
  <si>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
полномочий по осуществлению полномочий Контрольно-счетного органа Волховского муниципального района</t>
  </si>
  <si>
    <t>Защита населения и территории от чрезвычайных ситуаций природного и техногенного характера, гражданская оборона</t>
  </si>
  <si>
    <t>На оплату вознаграждения агенту за изготовление платежных извещений</t>
  </si>
  <si>
    <t>Создание эффективной системы физического воспитания и оздоровления</t>
  </si>
  <si>
    <t>Обеспечение деятельности аппаратов органов местного самоуправления</t>
  </si>
  <si>
    <t>Предоставление муниципальной поддержки на приобретение (строительства) жилья</t>
  </si>
  <si>
    <t>Капитальные вложения в объекты  государственной (муниципальной) собственности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</si>
  <si>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</si>
  <si>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год"</t>
  </si>
  <si>
    <t xml:space="preserve">Основное мероприятие "Сокращение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ликвидации" в муниципальной программе  «Борьба с борщевиком Сосновского на территории муниципального образования Усадищенское  сельское поселение на 2020-2022 годы» </t>
  </si>
  <si>
    <t>На осуществление полномочий по вопросам проведения мероприятий в области коммунального хозяйства в рамках непрограммных расходов МО Усадищенское сельское поселение Волховского муниципального района</t>
  </si>
  <si>
    <t>Основное мероприятие "Приведение социальных объектов,объектов экономики,в целом поселения в соответствии с требованиями правил пожарной безопасности в РФ"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</si>
  <si>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</si>
  <si>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</si>
  <si>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</si>
  <si>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" 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</si>
  <si>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</si>
  <si>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"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</si>
  <si>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 «Профилактика терроризма и экстремизма в МО  Усадищенское сельское поселение» 
</t>
  </si>
  <si>
    <t>Национальная безопасность и правоохранительная деятельность</t>
  </si>
  <si>
    <t>На поддержку мер по обеспечению сбалансированности бюджетов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</si>
  <si>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"   </t>
  </si>
  <si>
    <t>Основное мероприятие "Инвентаризация и паспортизация автомобильных дорог местного значения общего пользования в границах населенных пунктов"</t>
  </si>
  <si>
    <t>На разработку проектно-изыскательских работ по капитальному строительству  объектов газификации и прохождения Государственной экспертизы</t>
  </si>
  <si>
    <t>Подпрограмма «Борьба с борщевиком Сосновского на территории муниципального образования Усадищенское  сельское поселение на 2020-2022 годы»</t>
  </si>
  <si>
    <t xml:space="preserve">Усадищенское сельское поселение </t>
  </si>
  <si>
    <t xml:space="preserve">Жилищно- коммунальное хозяйство </t>
  </si>
  <si>
    <t>Волховского муниципального района</t>
  </si>
  <si>
    <t>Социальное обеспечение населения</t>
  </si>
  <si>
    <t>Другие общегосударственные вопросы</t>
  </si>
  <si>
    <t>Обеспечение пожарной безопасности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</si>
  <si>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</si>
  <si>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На осуществление полномочий по вопросам проведения мероприятий в области строительства, архитектуры и градостроительства в рамках непрограммных расходов МО Усадищенское сельское поселение</t>
  </si>
  <si>
    <t xml:space="preserve">Основное мероприятие "Сохранение и развитие культурного потенциала в муниципальной программе "Развитие культуры в МО Усадищенское сельское поселение Волховского муниципального района ЛО "   </t>
  </si>
  <si>
    <t>Муниципальная программа "Развитие частей территории МО Усадищенское сельское поселение на 2017-2019г."</t>
  </si>
  <si>
    <t>Бюджетные инвестиции в объекты капитального строительства государственной (муниципальной) собственности</t>
  </si>
  <si>
    <t xml:space="preserve">Муниципальная программа «Профилактика терроризма и экстремизма в МО  Усадищенское сельское поселение » 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</si>
  <si>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</t>
  </si>
  <si>
    <t>Капитальный ремонт и ремонт автомобильных дорог общего пользования местного значения</t>
  </si>
  <si>
    <t>Субсидии гражданам на приобретение жилья</t>
  </si>
  <si>
    <t>Муниципальная программа "Газификация МО Усадищенское сельское поселение"</t>
  </si>
  <si>
    <t>Обеспечение устойчивого сокращения непригодного для проживания жилого фонда</t>
  </si>
  <si>
    <t xml:space="preserve">Создание благоприятных условий для газификации индивидуальных жилых домов </t>
  </si>
  <si>
    <t>Администрация муниципального образования Усадищенское сельское поселение</t>
  </si>
  <si>
    <t>Культура</t>
  </si>
  <si>
    <t>2021 год</t>
  </si>
  <si>
    <t>2022 год</t>
  </si>
  <si>
    <t>УТВЕРЖДЕНО</t>
  </si>
  <si>
    <t>2020 год</t>
  </si>
  <si>
    <t>Дорожное хозяйство (дорожный фонд)</t>
  </si>
  <si>
    <t>Исполнение функций органов местного самоуправления</t>
  </si>
  <si>
    <t>Другие вопросы в области культуры, кинематографии</t>
  </si>
  <si>
    <t>Расходы за счет резервного фонда администрации ВМР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</si>
  <si>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 "</t>
  </si>
  <si>
    <t>На подготовку и проведение мероприятий посвященных дню образования Ленинградской области</t>
  </si>
  <si>
    <t>Иные закупки товаров, работ и услуг для обеспечения государственных (муниципальных) нужд</t>
  </si>
  <si>
    <t>Подпрограмма "Развитие частей территории МО Усадищенское сельское поселение на 2017-2019г."</t>
  </si>
  <si>
    <t>Непрограммные расходы органов местного самоуправления МО Усадищенское сельское поселение</t>
  </si>
  <si>
    <t>Прочая 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</si>
  <si>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</si>
  <si>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Сохранение и развитие культурного потенциала</t>
  </si>
  <si>
    <t>Социальное обеспечение и иные выплаты населению</t>
  </si>
  <si>
    <t>Обеспечение проведение выборов и референдумов</t>
  </si>
  <si>
    <t>Обеспечение деятельности центрального аппарата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</si>
  <si>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 »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</si>
  <si>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год»</t>
  </si>
  <si>
    <t>На подготовку и выполнение тушения лесных и торфяных пожаров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</si>
  <si>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</si>
  <si>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 xml:space="preserve">Подпрограмма "Формирование и содержание муниципального имущества на территории МО Усадищенское сельское поселение на 2020-2022гг."   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</si>
  <si>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</si>
  <si>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</si>
  <si>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обеспечение деятельности государственных органов Ленинградской области  в рамках непрограммных расходов органов местного самоуправления МО Усадищенское сельское поселение Волховского муниципального района </t>
  </si>
  <si>
    <t>На осуществление полномочий по  вопросам проведения мероприятий по переселению граждан из аварийного жилищного фондав рамках непрограммных расходов МО Усадищенское сельское поселение Волховского муниципального района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</si>
  <si>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2017-2019гг."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</si>
  <si>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»</t>
  </si>
  <si>
    <t xml:space="preserve"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."   </t>
  </si>
  <si>
    <t>Физическая культура</t>
  </si>
  <si>
    <t>Жилищное хозяйство</t>
  </si>
  <si>
    <t>Социальная политика</t>
  </si>
  <si>
    <t>Сумма(тыс.рублей)</t>
  </si>
  <si>
    <t>(Приложение № 4)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</si>
  <si>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</si>
  <si>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Основное мероприятие "Совершенствование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поселения"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</si>
  <si>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 "</t>
  </si>
  <si>
    <t>Условно утвержденные расходы</t>
  </si>
  <si>
    <t xml:space="preserve"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год"
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</si>
  <si>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год»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</si>
  <si>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</si>
  <si>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На проведение работ по разработке и экспертизе проектно-сметной документации по кап.ремонту кровли здания МБУКС "Усадищенский ЦД"в рамках непрограммных расходов МО Усадищенское сельское поселение Волховского муниципального района Ленинградской области</t>
  </si>
  <si>
    <t xml:space="preserve">Муниципальная программа "Устойчивое общественное развитие в МО Усадищенское сельское поселение Волховского муниципального района Ленинградской области  на 2020 г." 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</si>
  <si>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 "Развитие частей территории МО Усадищенское сельское поселение на 2017-2019г."</t>
  </si>
  <si>
    <t>На осуществление полномочий по вопросам проведения мероприятий в области благоустройства в рамках непрограммных расходов МО Усадищенское сельское поселение Волховского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</si>
  <si>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</si>
  <si>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"Формирование и управление муниципальной собственностью на территории МО Усадищенское сельское поселение на 2020-2022 гг."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</si>
  <si>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</si>
  <si>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</si>
  <si>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год"</t>
  </si>
  <si>
    <t>Основное мероприятие "Создание благоприятных условий для газификации индивидуальных жилых домов в рамках муниципальной программы "Газификация МО Усадищенское сельское поселение "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</si>
  <si>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"</t>
  </si>
  <si>
    <t>Культура, кинематография</t>
  </si>
  <si>
    <t>Общегосударственные вопросы</t>
  </si>
  <si>
    <t>Физическая культура и спорт</t>
  </si>
  <si>
    <t>Иные бюджетные ассигнования</t>
  </si>
  <si>
    <t>решением Совета депутатов</t>
  </si>
  <si>
    <t>муниципального образования</t>
  </si>
  <si>
    <t>Подпрограмма "Газификация МО Усадищенское сельское поселение "</t>
  </si>
  <si>
    <t>Ведомственная структура расходов бюджета муниципального образования Усадищенского сельского поселения     Волховского муниципального района Ленинградской области на 2020 год  на плановый период 2021-2022 года.</t>
  </si>
  <si>
    <t xml:space="preserve">Основное мероприятие "Предоставление муниципальной поддержки на приобретение (строительства) жилья в муниципальной программе "Обеспечение жильем молодых семей и иных граждан,нуждающихся в улучшениии жилищных  условий на территории МО Усадищенское сельское поселение "   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</si>
  <si>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»</t>
  </si>
  <si>
    <t xml:space="preserve">Подпрограмма "Благоустройство, санитарное содержание и развитие территории МО Усадищенское сельское поселение Волховского муниципального района ЛО "  </t>
  </si>
  <si>
    <t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"</t>
  </si>
  <si>
    <t xml:space="preserve">Основное мероприятие "Создание эффективной системы физического воспитания и оздоровления в муниципальной программе "Развитие физической культуры и спорта в МО Усадищенское сельское поселение Волховского муниципального района ЛО на "   </t>
  </si>
  <si>
    <t>200</t>
  </si>
  <si>
    <t>400</t>
  </si>
  <si>
    <t>08</t>
  </si>
  <si>
    <t>07</t>
  </si>
  <si>
    <t>11</t>
  </si>
  <si>
    <t>10</t>
  </si>
  <si>
    <t>871</t>
  </si>
  <si>
    <t>ЦСР</t>
  </si>
  <si>
    <t>03</t>
  </si>
  <si>
    <t>06</t>
  </si>
  <si>
    <t>414</t>
  </si>
  <si>
    <t>Г</t>
  </si>
  <si>
    <t>ПР</t>
  </si>
  <si>
    <t>600</t>
  </si>
  <si>
    <t>02</t>
  </si>
  <si>
    <t>244</t>
  </si>
  <si>
    <t>12</t>
  </si>
  <si>
    <t>05</t>
  </si>
  <si>
    <t>500</t>
  </si>
  <si>
    <t>322</t>
  </si>
  <si>
    <t>ВР</t>
  </si>
  <si>
    <t>04</t>
  </si>
  <si>
    <t xml:space="preserve">04 </t>
  </si>
  <si>
    <t>09</t>
  </si>
  <si>
    <t>240</t>
  </si>
  <si>
    <t>01</t>
  </si>
  <si>
    <t>13</t>
  </si>
  <si>
    <t>00</t>
  </si>
  <si>
    <t>Рз</t>
  </si>
  <si>
    <t>300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</si>
  <si>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</si>
  <si>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>68 9 01 00000</t>
  </si>
  <si>
    <t>67 2 01 00150</t>
  </si>
  <si>
    <t>67 0 00 00000</t>
  </si>
  <si>
    <t>01 1 00 00000</t>
  </si>
  <si>
    <t>07 1 01 00000</t>
  </si>
  <si>
    <t>03 1 01 01030</t>
  </si>
  <si>
    <t>01 1 01 60110</t>
  </si>
  <si>
    <t>01 0 00 00000</t>
  </si>
  <si>
    <t>68 9 01 51180</t>
  </si>
  <si>
    <t>68 9 01 00010</t>
  </si>
  <si>
    <t>67 3 00 00000</t>
  </si>
  <si>
    <t>67 3 01 40040</t>
  </si>
  <si>
    <t>02 1 01 00000</t>
  </si>
  <si>
    <t>02 1 01 01020</t>
  </si>
  <si>
    <t>06 1 00 00000</t>
  </si>
  <si>
    <t>09 1 01 60200</t>
  </si>
  <si>
    <t>68 9 00 00000</t>
  </si>
  <si>
    <t>67 2 01 00000</t>
  </si>
  <si>
    <t>08 0 00 00000</t>
  </si>
  <si>
    <t>68 0 00 00000</t>
  </si>
  <si>
    <t>67 2 01 60300</t>
  </si>
  <si>
    <t>04 1 01 70880</t>
  </si>
  <si>
    <t>Благоустройство</t>
  </si>
  <si>
    <t>Наименование</t>
  </si>
  <si>
    <t>67 3 01 40010</t>
  </si>
  <si>
    <t>06 1 01 74660</t>
  </si>
  <si>
    <t>67 3 01 00150</t>
  </si>
  <si>
    <t>67 2 00 00000</t>
  </si>
  <si>
    <t>07 1 01 01070</t>
  </si>
  <si>
    <t>02 0 00 00000</t>
  </si>
  <si>
    <t>67 3 01 00000</t>
  </si>
  <si>
    <t>05 1 00 00000</t>
  </si>
  <si>
    <t>04 1 01 00000</t>
  </si>
  <si>
    <t>01 1 01 01010</t>
  </si>
  <si>
    <t>68 9 01 72030</t>
  </si>
  <si>
    <t>67 3 01 71340</t>
  </si>
  <si>
    <t>67 3 01 60300</t>
  </si>
  <si>
    <t>06 0 00 00000</t>
  </si>
  <si>
    <t>04 1 00 00000</t>
  </si>
  <si>
    <t>06 1 01 00160</t>
  </si>
  <si>
    <t>02 1 00 00000</t>
  </si>
  <si>
    <t>06 1 01 00000</t>
  </si>
  <si>
    <t>08 1 00 00000</t>
  </si>
  <si>
    <t>04 1 01 S0880</t>
  </si>
  <si>
    <t>01 1 01 00000</t>
  </si>
  <si>
    <t>04 0 00 00000</t>
  </si>
  <si>
    <t>08 1 01 00000</t>
  </si>
  <si>
    <t>06 1 01 S4660</t>
  </si>
  <si>
    <t>10 1 01 70160</t>
  </si>
  <si>
    <t>05 0 00 00000</t>
  </si>
  <si>
    <t>09 1 01 01090</t>
  </si>
  <si>
    <t>68 9 01 00020</t>
  </si>
  <si>
    <t>11 1 00 00000</t>
  </si>
  <si>
    <t>10 1 01 00000</t>
  </si>
  <si>
    <t>07 0 00 00000</t>
  </si>
  <si>
    <t>09 1 01 00000</t>
  </si>
  <si>
    <t>09 1 00 00000</t>
  </si>
  <si>
    <t>68 9 01 00060</t>
  </si>
  <si>
    <t>10 0 00 00000</t>
  </si>
  <si>
    <t>10 1 00 00000</t>
  </si>
  <si>
    <t>07 1 00 00000</t>
  </si>
  <si>
    <t>03 1 01 00000</t>
  </si>
  <si>
    <t>03 0 00 00000</t>
  </si>
  <si>
    <t>12 0 00 00000</t>
  </si>
  <si>
    <t>11 1 01 00000</t>
  </si>
  <si>
    <t>03 1 00 00000</t>
  </si>
  <si>
    <t>05 1 01 00000</t>
  </si>
  <si>
    <t>12 1 01 01120</t>
  </si>
  <si>
    <t>05 1 01 01050</t>
  </si>
  <si>
    <t>05 1 01 S0140</t>
  </si>
  <si>
    <t>08 1 01 01080</t>
  </si>
  <si>
    <t>11 0 00 00000</t>
  </si>
  <si>
    <t>15 1 00 00000</t>
  </si>
  <si>
    <t>68 9 01 00110</t>
  </si>
  <si>
    <t>10 1 01 60010</t>
  </si>
  <si>
    <t>05 1 01 60660</t>
  </si>
  <si>
    <t>68 9 01 00070</t>
  </si>
  <si>
    <t>13 1 00 00000</t>
  </si>
  <si>
    <t>17 1 00 00000</t>
  </si>
  <si>
    <t>13 0 00 00000</t>
  </si>
  <si>
    <t>04 1 01 S4770</t>
  </si>
  <si>
    <t>10 1 01 S0160</t>
  </si>
  <si>
    <t>14 0 00 00000</t>
  </si>
  <si>
    <t>68 9 01 00050</t>
  </si>
  <si>
    <t>14 1 01 R0200</t>
  </si>
  <si>
    <t>17 1 F3 67484</t>
  </si>
  <si>
    <t>14 1 01 L0200</t>
  </si>
  <si>
    <t>68 9 01 00080</t>
  </si>
  <si>
    <t>17 0 00 00000</t>
  </si>
  <si>
    <t>12 1 00 00000</t>
  </si>
  <si>
    <t>10 1 01 01100</t>
  </si>
  <si>
    <t>12 1 01 00000</t>
  </si>
  <si>
    <t>17 1  F3 00000</t>
  </si>
  <si>
    <t>13 1 01 S0360</t>
  </si>
  <si>
    <t>13 1 01 00000</t>
  </si>
  <si>
    <t>15 0 00 00000</t>
  </si>
  <si>
    <t>09 0 00 00000</t>
  </si>
  <si>
    <t>15 1 01 00000</t>
  </si>
  <si>
    <t>17 1 F3 67483</t>
  </si>
  <si>
    <t>68 9 01 00100</t>
  </si>
  <si>
    <t>11 1 01 01110</t>
  </si>
  <si>
    <t>68 9 01 00040</t>
  </si>
  <si>
    <t>68 9 01 00030</t>
  </si>
  <si>
    <t>14 1 01 00000</t>
  </si>
  <si>
    <t>15 1 01 00150</t>
  </si>
  <si>
    <t>14 1 00 00000</t>
  </si>
  <si>
    <t>17 1 F3 6748S</t>
  </si>
  <si>
    <r>
      <t>13 1 01 00</t>
    </r>
    <r>
      <rPr>
        <b/>
        <sz val="10"/>
        <color indexed="8"/>
        <rFont val="Times New Roman"/>
        <family val="0"/>
      </rPr>
      <t>170</t>
    </r>
  </si>
  <si>
    <r>
      <t>14 1 01 00</t>
    </r>
    <r>
      <rPr>
        <b/>
        <sz val="10"/>
        <color indexed="8"/>
        <rFont val="Times New Roman"/>
        <family val="0"/>
      </rPr>
      <t>170</t>
    </r>
  </si>
  <si>
    <t>Национальная экономика</t>
  </si>
  <si>
    <t>Ленинградской области</t>
  </si>
  <si>
    <t>Национальная оборона</t>
  </si>
  <si>
    <t>Пенсионное обеспечение</t>
  </si>
  <si>
    <t>Межбюджетные трансферты</t>
  </si>
  <si>
    <t>от 30.01.2020 г. №  3</t>
  </si>
  <si>
    <t>Коммунальное хозяйство</t>
  </si>
  <si>
    <t>Непрограммные расходы</t>
  </si>
  <si>
    <t xml:space="preserve"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поселение."   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</si>
  <si>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"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</si>
  <si>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"   </t>
  </si>
  <si>
    <t>Муниципальная программа "Повышение безопасности дорожного движения на территории МО Усадищенское сельское поселение "</t>
  </si>
  <si>
    <t>Подпрограмма «Переселение граждан из аварийного жилого фонда на территории МО Усадищенское сельское поселение »</t>
  </si>
  <si>
    <t xml:space="preserve">Подпрограмма "Развитие культуры в МО Усадищенское сельское поселение Волховского муниципального района ЛО."   </t>
  </si>
  <si>
    <t xml:space="preserve"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поселение"  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</si>
  <si>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"</t>
  </si>
  <si>
    <t>Основное мероприятие "Формирование и обеспечение благоприятных условий для создания, развития  и устойчивого функционирования малого и среднего предпринимательства" в рамках муниципальной программы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ЛО"</t>
  </si>
  <si>
    <t>Основное мероприятие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 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"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</si>
  <si>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"</t>
  </si>
  <si>
    <t>Подпрограмма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"</t>
  </si>
  <si>
    <t xml:space="preserve">Подпрограмма"Обеспечение жильем молодых семей и иных гаждан,нуждающихся в улучшениии жилищных  условий на территории МО Усадищенское сельское поселение "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</si>
</sst>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p_._-;\-* #,##0_p_._-;_-* &quot;-&quot;_p_._-;_-@_-"/>
    <numFmt numFmtId="42" formatCode="_-* #,##0\ &quot;₽&quot;_-;\-* #,##0\ &quot;₽&quot;_-;_-* &quot;-&quot;\ &quot;₽&quot;_-;_-@_-"/>
    <numFmt numFmtId="43" formatCode="_-* #,##0.00_p_._-;\-* #,##0.00_p_._-;_-* &quot;-&quot;??_p_._-;_-@_-"/>
    <numFmt numFmtId="44" formatCode="_-* #,##0.00\ &quot;₽&quot;_-;\-* #,##0.00\ &quot;₽&quot;_-;_-* &quot;-&quot;??\ &quot;₽&quot;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?"/>
    <numFmt numFmtId="170" formatCode="_-* #,##0.0_р_._-;\-* #,##0.0_р_._-;_-* &quot;-&quot;?_р_._-;_-@_-"/>
    <numFmt numFmtId="171" formatCode="#,##0.00&quot;р.&quot;"/>
  </numFmts>
  <fonts count="45"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3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62"/>
      <name val="Cambria"/>
      <family val="0"/>
    </font>
    <font>
      <sz val="11"/>
      <color indexed="19"/>
      <name val="Calibri"/>
      <family val="0"/>
    </font>
    <font>
      <sz val="10"/>
      <color indexed="8"/>
      <name val="Arial"/>
      <family val="0"/>
    </font>
    <font>
      <sz val="11"/>
      <color indexed="16"/>
      <name val="Calibri"/>
      <family val="0"/>
    </font>
    <font>
      <i/>
      <sz val="11"/>
      <color indexed="23"/>
      <name val="Calibri"/>
      <family val="0"/>
    </font>
    <font>
      <sz val="11"/>
      <color indexed="5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Arial Cyr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Arial Cyr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10"/>
      <name val="Times New Roman"/>
      <family val="0"/>
    </font>
    <font>
      <sz val="10"/>
      <color indexed="10"/>
      <name val="Times New Roman"/>
      <family val="0"/>
    </font>
    <font>
      <b/>
      <sz val="10"/>
      <color indexed="8"/>
      <name val="Arial Cyr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rgb="FF1F497D"/>
      <name val="Calibri"/>
      <family val="0"/>
    </font>
    <font>
      <b/>
      <sz val="13"/>
      <color rgb="FF1F497D"/>
      <name val="Calibri"/>
      <family val="0"/>
    </font>
    <font>
      <b/>
      <sz val="11"/>
      <color rgb="FF1F497D"/>
      <name val="Calibri"/>
      <family val="0"/>
    </font>
    <font>
      <b/>
      <sz val="18"/>
      <color rgb="FF1F497D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5">
    <xf numFmtId="0" fontId="0" fillId="0" borderId="0" xfId="0" applyNumberFormat="1" applyAlignment="1">
      <alignment/>
    </xf>
    <xf numFmtId="0" fontId="19" fillId="32" borderId="0" xfId="54" applyNumberFormat="1" applyFont="1" applyFill="1">
      <alignment/>
      <protection/>
    </xf>
    <xf numFmtId="0" fontId="1" fillId="32" borderId="0" xfId="54" applyNumberFormat="1" applyFont="1" applyFill="1" applyBorder="1" applyAlignment="1">
      <alignment horizontal="right"/>
      <protection/>
    </xf>
    <xf numFmtId="0" fontId="19" fillId="32" borderId="0" xfId="54" applyNumberFormat="1" applyFont="1" applyFill="1" applyAlignment="1">
      <alignment vertical="center"/>
      <protection/>
    </xf>
    <xf numFmtId="0" fontId="19" fillId="32" borderId="0" xfId="54" applyNumberFormat="1" applyFont="1" applyFill="1" applyAlignment="1">
      <alignment horizontal="center" vertical="center"/>
      <protection/>
    </xf>
    <xf numFmtId="0" fontId="1" fillId="32" borderId="0" xfId="54" applyNumberFormat="1" applyFont="1" applyFill="1" applyAlignment="1">
      <alignment horizontal="left"/>
      <protection/>
    </xf>
    <xf numFmtId="0" fontId="19" fillId="32" borderId="0" xfId="54" applyNumberFormat="1" applyFont="1" applyFill="1" applyAlignment="1">
      <alignment horizontal="left"/>
      <protection/>
    </xf>
    <xf numFmtId="0" fontId="1" fillId="32" borderId="0" xfId="54" applyNumberFormat="1" applyFont="1" applyFill="1" applyAlignment="1">
      <alignment horizontal="center" vertical="center"/>
      <protection/>
    </xf>
    <xf numFmtId="0" fontId="19" fillId="32" borderId="0" xfId="54" applyNumberFormat="1" applyFont="1" applyFill="1" applyBorder="1">
      <alignment/>
      <protection/>
    </xf>
    <xf numFmtId="0" fontId="20" fillId="32" borderId="0" xfId="54" applyNumberFormat="1" applyFont="1" applyFill="1" applyAlignment="1">
      <alignment horizontal="left"/>
      <protection/>
    </xf>
    <xf numFmtId="0" fontId="9" fillId="32" borderId="0" xfId="54" applyNumberFormat="1" applyFont="1" applyFill="1" applyAlignment="1">
      <alignment horizontal="left"/>
      <protection/>
    </xf>
    <xf numFmtId="49" fontId="21" fillId="32" borderId="0" xfId="55" applyNumberFormat="1" applyFont="1" applyFill="1" applyBorder="1" applyAlignment="1">
      <alignment horizontal="center" vertical="center" wrapText="1"/>
      <protection/>
    </xf>
    <xf numFmtId="49" fontId="21" fillId="32" borderId="0" xfId="55" applyNumberFormat="1" applyFont="1" applyFill="1" applyBorder="1" applyAlignment="1">
      <alignment horizontal="left" vertical="center" wrapText="1"/>
      <protection/>
    </xf>
    <xf numFmtId="0" fontId="1" fillId="32" borderId="0" xfId="54" applyNumberFormat="1" applyFont="1" applyFill="1" applyBorder="1" applyAlignment="1">
      <alignment horizontal="left"/>
      <protection/>
    </xf>
    <xf numFmtId="0" fontId="20" fillId="32" borderId="0" xfId="54" applyNumberFormat="1" applyFont="1" applyFill="1">
      <alignment/>
      <protection/>
    </xf>
    <xf numFmtId="170" fontId="19" fillId="32" borderId="0" xfId="54" applyNumberFormat="1" applyFont="1" applyFill="1">
      <alignment/>
      <protection/>
    </xf>
    <xf numFmtId="0" fontId="1" fillId="32" borderId="0" xfId="54" applyNumberFormat="1" applyFont="1" applyFill="1">
      <alignment/>
      <protection/>
    </xf>
    <xf numFmtId="49" fontId="22" fillId="32" borderId="10" xfId="52" applyNumberFormat="1" applyFont="1" applyFill="1" applyBorder="1" applyAlignment="1">
      <alignment horizontal="center" vertical="center" wrapText="1"/>
      <protection/>
    </xf>
    <xf numFmtId="0" fontId="9" fillId="32" borderId="0" xfId="54" applyNumberFormat="1" applyFont="1" applyFill="1">
      <alignment/>
      <protection/>
    </xf>
    <xf numFmtId="170" fontId="19" fillId="32" borderId="0" xfId="54" applyNumberFormat="1" applyFont="1" applyFill="1" applyAlignment="1">
      <alignment horizontal="center" vertical="center"/>
      <protection/>
    </xf>
    <xf numFmtId="49" fontId="22" fillId="32" borderId="11" xfId="52" applyNumberFormat="1" applyFont="1" applyFill="1" applyBorder="1" applyAlignment="1">
      <alignment horizontal="center" vertical="center" wrapText="1"/>
      <protection/>
    </xf>
    <xf numFmtId="0" fontId="19" fillId="32" borderId="0" xfId="54" applyNumberFormat="1" applyFont="1" applyFill="1" applyBorder="1" applyAlignment="1">
      <alignment horizontal="left"/>
      <protection/>
    </xf>
    <xf numFmtId="0" fontId="22" fillId="32" borderId="0" xfId="54" applyNumberFormat="1" applyFont="1" applyFill="1" applyBorder="1" applyAlignment="1">
      <alignment horizontal="left" vertical="top" wrapText="1"/>
      <protection/>
    </xf>
    <xf numFmtId="0" fontId="20" fillId="32" borderId="0" xfId="54" applyNumberFormat="1" applyFont="1" applyFill="1" applyBorder="1">
      <alignment/>
      <protection/>
    </xf>
    <xf numFmtId="0" fontId="20" fillId="32" borderId="0" xfId="54" applyNumberFormat="1" applyFont="1" applyFill="1" applyAlignment="1">
      <alignment horizontal="center" vertical="center"/>
      <protection/>
    </xf>
    <xf numFmtId="167" fontId="19" fillId="32" borderId="0" xfId="68" applyNumberFormat="1" applyFont="1" applyFill="1" applyAlignment="1">
      <alignment vertical="center"/>
    </xf>
    <xf numFmtId="0" fontId="1" fillId="32" borderId="0" xfId="54" applyNumberFormat="1" applyFont="1" applyFill="1" applyAlignment="1">
      <alignment horizontal="right"/>
      <protection/>
    </xf>
    <xf numFmtId="0" fontId="23" fillId="32" borderId="0" xfId="54" applyNumberFormat="1" applyFont="1" applyFill="1" applyAlignment="1">
      <alignment horizontal="center"/>
      <protection/>
    </xf>
    <xf numFmtId="0" fontId="24" fillId="32" borderId="0" xfId="54" applyNumberFormat="1" applyFont="1" applyFill="1" applyAlignment="1">
      <alignment horizontal="center"/>
      <protection/>
    </xf>
    <xf numFmtId="49" fontId="25" fillId="32" borderId="10" xfId="52" applyNumberFormat="1" applyFont="1" applyFill="1" applyBorder="1" applyAlignment="1">
      <alignment horizontal="left" vertical="center" wrapText="1"/>
      <protection/>
    </xf>
    <xf numFmtId="0" fontId="19" fillId="32" borderId="0" xfId="54" applyNumberFormat="1" applyFont="1" applyFill="1" applyAlignment="1">
      <alignment horizontal="center" vertical="center"/>
      <protection/>
    </xf>
    <xf numFmtId="0" fontId="22" fillId="32" borderId="10" xfId="0" applyNumberFormat="1" applyFont="1" applyFill="1" applyBorder="1" applyAlignment="1">
      <alignment horizontal="center" vertical="center" wrapText="1"/>
    </xf>
    <xf numFmtId="0" fontId="22" fillId="32" borderId="12" xfId="0" applyNumberFormat="1" applyFont="1" applyFill="1" applyBorder="1" applyAlignment="1">
      <alignment horizontal="left" vertical="top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9" fontId="22" fillId="32" borderId="10" xfId="0" applyNumberFormat="1" applyFont="1" applyFill="1" applyBorder="1" applyAlignment="1">
      <alignment horizontal="center" vertical="center" wrapText="1"/>
    </xf>
    <xf numFmtId="49" fontId="22" fillId="32" borderId="10" xfId="0" applyNumberFormat="1" applyFont="1" applyFill="1" applyBorder="1" applyAlignment="1">
      <alignment horizontal="center" vertical="center"/>
    </xf>
    <xf numFmtId="49" fontId="22" fillId="32" borderId="13" xfId="0" applyNumberFormat="1" applyFont="1" applyFill="1" applyBorder="1" applyAlignment="1">
      <alignment horizontal="center" vertical="center"/>
    </xf>
    <xf numFmtId="0" fontId="1" fillId="32" borderId="0" xfId="0" applyNumberFormat="1" applyFont="1" applyFill="1" applyAlignment="1">
      <alignment/>
    </xf>
    <xf numFmtId="0" fontId="1" fillId="32" borderId="0" xfId="0" applyNumberFormat="1" applyFont="1" applyFill="1" applyAlignment="1">
      <alignment horizontal="right"/>
    </xf>
    <xf numFmtId="49" fontId="25" fillId="32" borderId="10" xfId="0" applyNumberFormat="1" applyFont="1" applyFill="1" applyBorder="1" applyAlignment="1">
      <alignment horizontal="center" vertical="center" wrapText="1"/>
    </xf>
    <xf numFmtId="0" fontId="26" fillId="32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/>
    </xf>
    <xf numFmtId="49" fontId="27" fillId="32" borderId="10" xfId="0" applyNumberFormat="1" applyFont="1" applyFill="1" applyBorder="1" applyAlignment="1">
      <alignment horizontal="center" vertical="center" wrapText="1"/>
    </xf>
    <xf numFmtId="49" fontId="27" fillId="32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/>
    </xf>
    <xf numFmtId="49" fontId="26" fillId="32" borderId="13" xfId="0" applyNumberFormat="1" applyFont="1" applyFill="1" applyBorder="1" applyAlignment="1">
      <alignment horizontal="center" vertical="center"/>
    </xf>
    <xf numFmtId="0" fontId="26" fillId="32" borderId="10" xfId="0" applyNumberFormat="1" applyFont="1" applyFill="1" applyBorder="1" applyAlignment="1">
      <alignment vertical="center"/>
    </xf>
    <xf numFmtId="0" fontId="22" fillId="32" borderId="10" xfId="0" applyNumberFormat="1" applyFont="1" applyFill="1" applyBorder="1" applyAlignment="1">
      <alignment vertical="center"/>
    </xf>
    <xf numFmtId="0" fontId="25" fillId="32" borderId="10" xfId="0" applyNumberFormat="1" applyFont="1" applyFill="1" applyBorder="1" applyAlignment="1">
      <alignment horizontal="center" vertical="center"/>
    </xf>
    <xf numFmtId="0" fontId="26" fillId="32" borderId="10" xfId="0" applyNumberFormat="1" applyFont="1" applyFill="1" applyBorder="1" applyAlignment="1">
      <alignment horizontal="center" vertical="center"/>
    </xf>
    <xf numFmtId="0" fontId="19" fillId="32" borderId="10" xfId="0" applyNumberFormat="1" applyFont="1" applyFill="1" applyBorder="1" applyAlignment="1">
      <alignment horizontal="center" vertical="center"/>
    </xf>
    <xf numFmtId="0" fontId="22" fillId="32" borderId="10" xfId="0" applyNumberFormat="1" applyFont="1" applyFill="1" applyBorder="1" applyAlignment="1">
      <alignment horizontal="center" vertical="center"/>
    </xf>
    <xf numFmtId="49" fontId="22" fillId="32" borderId="10" xfId="0" applyNumberFormat="1" applyFont="1" applyFill="1" applyBorder="1" applyAlignment="1">
      <alignment horizontal="left" vertical="top" wrapText="1"/>
    </xf>
    <xf numFmtId="0" fontId="26" fillId="32" borderId="12" xfId="0" applyNumberFormat="1" applyFont="1" applyFill="1" applyBorder="1" applyAlignment="1">
      <alignment horizontal="left" vertical="top" wrapText="1"/>
    </xf>
    <xf numFmtId="0" fontId="22" fillId="32" borderId="14" xfId="0" applyNumberFormat="1" applyFont="1" applyFill="1" applyBorder="1" applyAlignment="1">
      <alignment wrapText="1"/>
    </xf>
    <xf numFmtId="0" fontId="23" fillId="32" borderId="10" xfId="52" applyNumberFormat="1" applyFont="1" applyFill="1" applyBorder="1" applyAlignment="1">
      <alignment vertical="center"/>
      <protection/>
    </xf>
    <xf numFmtId="170" fontId="25" fillId="32" borderId="10" xfId="68" applyNumberFormat="1" applyFont="1" applyFill="1" applyBorder="1" applyAlignment="1">
      <alignment horizontal="center" vertical="justify" wrapText="1"/>
    </xf>
    <xf numFmtId="170" fontId="25" fillId="32" borderId="10" xfId="68" applyNumberFormat="1" applyFont="1" applyFill="1" applyBorder="1" applyAlignment="1">
      <alignment horizontal="justify" vertical="center" wrapText="1"/>
    </xf>
    <xf numFmtId="170" fontId="26" fillId="32" borderId="10" xfId="68" applyNumberFormat="1" applyFont="1" applyFill="1" applyBorder="1" applyAlignment="1">
      <alignment horizontal="justify" vertical="center" wrapText="1"/>
    </xf>
    <xf numFmtId="170" fontId="22" fillId="32" borderId="10" xfId="68" applyNumberFormat="1" applyFont="1" applyFill="1" applyBorder="1" applyAlignment="1">
      <alignment horizontal="justify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170" fontId="22" fillId="33" borderId="10" xfId="68" applyNumberFormat="1" applyFont="1" applyFill="1" applyBorder="1" applyAlignment="1">
      <alignment horizontal="justify" vertical="center" wrapText="1"/>
    </xf>
    <xf numFmtId="170" fontId="22" fillId="33" borderId="10" xfId="68" applyNumberFormat="1" applyFont="1" applyFill="1" applyBorder="1" applyAlignment="1">
      <alignment vertical="center" wrapText="1"/>
    </xf>
    <xf numFmtId="170" fontId="22" fillId="33" borderId="10" xfId="0" applyNumberFormat="1" applyFont="1" applyFill="1" applyBorder="1" applyAlignment="1">
      <alignment vertical="center" wrapText="1"/>
    </xf>
    <xf numFmtId="170" fontId="26" fillId="32" borderId="10" xfId="68" applyNumberFormat="1" applyFont="1" applyFill="1" applyBorder="1" applyAlignment="1">
      <alignment horizontal="justify" vertical="center" wrapText="1"/>
    </xf>
    <xf numFmtId="170" fontId="22" fillId="32" borderId="10" xfId="68" applyNumberFormat="1" applyFont="1" applyFill="1" applyBorder="1" applyAlignment="1">
      <alignment horizontal="justify" vertical="center" wrapText="1"/>
    </xf>
    <xf numFmtId="170" fontId="22" fillId="33" borderId="10" xfId="68" applyNumberFormat="1" applyFont="1" applyFill="1" applyBorder="1" applyAlignment="1">
      <alignment horizontal="justify" vertical="center" wrapText="1"/>
    </xf>
    <xf numFmtId="49" fontId="26" fillId="32" borderId="10" xfId="52" applyNumberFormat="1" applyFont="1" applyFill="1" applyBorder="1" applyAlignment="1">
      <alignment horizontal="center" vertical="center" wrapText="1"/>
      <protection/>
    </xf>
    <xf numFmtId="49" fontId="27" fillId="32" borderId="10" xfId="52" applyNumberFormat="1" applyFont="1" applyFill="1" applyBorder="1" applyAlignment="1">
      <alignment horizontal="center" vertical="center" wrapText="1"/>
      <protection/>
    </xf>
    <xf numFmtId="170" fontId="27" fillId="32" borderId="10" xfId="68" applyNumberFormat="1" applyFont="1" applyFill="1" applyBorder="1" applyAlignment="1">
      <alignment horizontal="justify" vertical="center" wrapText="1"/>
    </xf>
    <xf numFmtId="170" fontId="22" fillId="32" borderId="10" xfId="52" applyNumberFormat="1" applyFont="1" applyFill="1" applyBorder="1" applyAlignment="1">
      <alignment horizontal="center" vertical="center" wrapText="1"/>
      <protection/>
    </xf>
    <xf numFmtId="170" fontId="27" fillId="33" borderId="10" xfId="68" applyNumberFormat="1" applyFont="1" applyFill="1" applyBorder="1" applyAlignment="1">
      <alignment horizontal="justify" vertical="center" wrapText="1"/>
    </xf>
    <xf numFmtId="49" fontId="27" fillId="33" borderId="10" xfId="52" applyNumberFormat="1" applyFont="1" applyFill="1" applyBorder="1" applyAlignment="1">
      <alignment horizontal="center" vertical="center" wrapText="1"/>
      <protection/>
    </xf>
    <xf numFmtId="49" fontId="25" fillId="32" borderId="10" xfId="52" applyNumberFormat="1" applyFont="1" applyFill="1" applyBorder="1" applyAlignment="1">
      <alignment horizontal="center" vertical="center" wrapText="1"/>
      <protection/>
    </xf>
    <xf numFmtId="0" fontId="22" fillId="32" borderId="10" xfId="0" applyNumberFormat="1" applyFont="1" applyFill="1" applyBorder="1" applyAlignment="1">
      <alignment horizontal="left" wrapText="1"/>
    </xf>
    <xf numFmtId="49" fontId="23" fillId="32" borderId="10" xfId="0" applyNumberFormat="1" applyFont="1" applyFill="1" applyBorder="1" applyAlignment="1">
      <alignment horizontal="center" vertical="top" wrapText="1"/>
    </xf>
    <xf numFmtId="169" fontId="23" fillId="32" borderId="10" xfId="0" applyNumberFormat="1" applyFont="1" applyFill="1" applyBorder="1" applyAlignment="1">
      <alignment horizontal="center" vertical="top" wrapText="1"/>
    </xf>
    <xf numFmtId="0" fontId="28" fillId="32" borderId="10" xfId="54" applyNumberFormat="1" applyFont="1" applyFill="1" applyBorder="1" applyAlignment="1">
      <alignment vertical="center" wrapText="1"/>
      <protection/>
    </xf>
    <xf numFmtId="49" fontId="23" fillId="32" borderId="10" xfId="54" applyNumberFormat="1" applyFont="1" applyFill="1" applyBorder="1" applyAlignment="1">
      <alignment horizontal="center" vertical="center" wrapText="1"/>
      <protection/>
    </xf>
    <xf numFmtId="49" fontId="23" fillId="32" borderId="10" xfId="0" applyNumberFormat="1" applyFont="1" applyFill="1" applyBorder="1" applyAlignment="1">
      <alignment horizontal="center" vertical="center" wrapText="1"/>
    </xf>
    <xf numFmtId="49" fontId="25" fillId="32" borderId="10" xfId="0" applyNumberFormat="1" applyFont="1" applyFill="1" applyBorder="1" applyAlignment="1">
      <alignment horizontal="left" vertical="center" wrapText="1"/>
    </xf>
    <xf numFmtId="0" fontId="25" fillId="32" borderId="10" xfId="0" applyNumberFormat="1" applyFont="1" applyFill="1" applyBorder="1" applyAlignment="1">
      <alignment horizontal="left" vertical="top" wrapText="1"/>
    </xf>
    <xf numFmtId="49" fontId="26" fillId="32" borderId="10" xfId="0" applyNumberFormat="1" applyFont="1" applyFill="1" applyBorder="1" applyAlignment="1">
      <alignment horizontal="left" vertical="center" wrapText="1"/>
    </xf>
    <xf numFmtId="171" fontId="26" fillId="32" borderId="10" xfId="0" applyNumberFormat="1" applyFont="1" applyFill="1" applyBorder="1" applyAlignment="1">
      <alignment horizontal="left" vertical="top" wrapText="1"/>
    </xf>
    <xf numFmtId="49" fontId="26" fillId="32" borderId="10" xfId="0" applyNumberFormat="1" applyFont="1" applyFill="1" applyBorder="1" applyAlignment="1">
      <alignment horizontal="left" vertical="top" wrapText="1"/>
    </xf>
    <xf numFmtId="0" fontId="22" fillId="32" borderId="10" xfId="0" applyNumberFormat="1" applyFont="1" applyFill="1" applyBorder="1" applyAlignment="1">
      <alignment horizontal="left" vertical="top" wrapText="1"/>
    </xf>
    <xf numFmtId="49" fontId="26" fillId="32" borderId="10" xfId="0" applyNumberFormat="1" applyFont="1" applyFill="1" applyBorder="1" applyAlignment="1">
      <alignment horizontal="left" wrapText="1"/>
    </xf>
    <xf numFmtId="171" fontId="26" fillId="32" borderId="10" xfId="0" applyNumberFormat="1" applyFont="1" applyFill="1" applyBorder="1" applyAlignment="1">
      <alignment horizontal="left" wrapText="1"/>
    </xf>
    <xf numFmtId="171" fontId="23" fillId="32" borderId="10" xfId="0" applyNumberFormat="1" applyFont="1" applyFill="1" applyBorder="1" applyAlignment="1">
      <alignment horizontal="left" vertical="top" wrapText="1"/>
    </xf>
    <xf numFmtId="171" fontId="22" fillId="32" borderId="10" xfId="0" applyNumberFormat="1" applyFont="1" applyFill="1" applyBorder="1" applyAlignment="1">
      <alignment horizontal="left" vertical="top" wrapText="1"/>
    </xf>
    <xf numFmtId="49" fontId="23" fillId="32" borderId="10" xfId="52" applyNumberFormat="1" applyFont="1" applyFill="1" applyBorder="1" applyAlignment="1">
      <alignment vertical="center" wrapText="1"/>
      <protection/>
    </xf>
    <xf numFmtId="49" fontId="22" fillId="32" borderId="10" xfId="55" applyNumberFormat="1" applyFont="1" applyFill="1" applyBorder="1" applyAlignment="1">
      <alignment horizontal="left" vertical="center" wrapText="1"/>
      <protection/>
    </xf>
    <xf numFmtId="0" fontId="26" fillId="32" borderId="10" xfId="0" applyNumberFormat="1" applyFont="1" applyFill="1" applyBorder="1" applyAlignment="1">
      <alignment vertical="center" wrapText="1"/>
    </xf>
    <xf numFmtId="0" fontId="22" fillId="32" borderId="10" xfId="0" applyNumberFormat="1" applyFont="1" applyFill="1" applyBorder="1" applyAlignment="1">
      <alignment vertical="center" wrapText="1"/>
    </xf>
    <xf numFmtId="49" fontId="29" fillId="32" borderId="10" xfId="52" applyNumberFormat="1" applyFont="1" applyFill="1" applyBorder="1" applyAlignment="1">
      <alignment vertical="center" wrapText="1"/>
      <protection/>
    </xf>
    <xf numFmtId="0" fontId="26" fillId="32" borderId="10" xfId="0" applyNumberFormat="1" applyFont="1" applyFill="1" applyBorder="1" applyAlignment="1">
      <alignment horizontal="left" vertical="top" wrapText="1"/>
    </xf>
    <xf numFmtId="0" fontId="26" fillId="32" borderId="10" xfId="0" applyNumberFormat="1" applyFont="1" applyFill="1" applyBorder="1" applyAlignment="1">
      <alignment wrapText="1"/>
    </xf>
    <xf numFmtId="0" fontId="22" fillId="32" borderId="10" xfId="0" applyNumberFormat="1" applyFont="1" applyFill="1" applyBorder="1" applyAlignment="1">
      <alignment wrapText="1"/>
    </xf>
    <xf numFmtId="49" fontId="23" fillId="32" borderId="10" xfId="0" applyNumberFormat="1" applyFont="1" applyFill="1" applyBorder="1" applyAlignment="1">
      <alignment horizontal="left" vertical="center" wrapText="1"/>
    </xf>
    <xf numFmtId="0" fontId="25" fillId="32" borderId="10" xfId="0" applyNumberFormat="1" applyFont="1" applyFill="1" applyBorder="1" applyAlignment="1">
      <alignment vertical="center" wrapText="1"/>
    </xf>
    <xf numFmtId="0" fontId="26" fillId="32" borderId="10" xfId="0" applyNumberFormat="1" applyFont="1" applyFill="1" applyBorder="1" applyAlignment="1">
      <alignment horizontal="left" wrapText="1"/>
    </xf>
    <xf numFmtId="49" fontId="22" fillId="32" borderId="10" xfId="55" applyNumberFormat="1" applyFont="1" applyFill="1" applyBorder="1" applyAlignment="1">
      <alignment horizontal="left" vertical="top" wrapText="1"/>
      <protection/>
    </xf>
    <xf numFmtId="49" fontId="22" fillId="9" borderId="10" xfId="55" applyNumberFormat="1" applyFont="1" applyFill="1" applyBorder="1" applyAlignment="1">
      <alignment horizontal="left" vertical="top" wrapText="1"/>
      <protection/>
    </xf>
    <xf numFmtId="0" fontId="26" fillId="32" borderId="10" xfId="0" applyNumberFormat="1" applyFont="1" applyFill="1" applyBorder="1" applyAlignment="1">
      <alignment horizontal="left" vertical="top" wrapText="1"/>
    </xf>
    <xf numFmtId="0" fontId="22" fillId="32" borderId="10" xfId="0" applyNumberFormat="1" applyFont="1" applyFill="1" applyBorder="1" applyAlignment="1">
      <alignment vertical="top" wrapText="1"/>
    </xf>
    <xf numFmtId="0" fontId="22" fillId="32" borderId="10" xfId="52" applyNumberFormat="1" applyFont="1" applyFill="1" applyBorder="1" applyAlignment="1">
      <alignment horizontal="justify" wrapText="1"/>
      <protection/>
    </xf>
    <xf numFmtId="0" fontId="25" fillId="32" borderId="10" xfId="52" applyNumberFormat="1" applyFont="1" applyFill="1" applyBorder="1" applyAlignment="1">
      <alignment vertical="center"/>
      <protection/>
    </xf>
    <xf numFmtId="0" fontId="26" fillId="32" borderId="10" xfId="52" applyNumberFormat="1" applyFont="1" applyFill="1" applyBorder="1" applyAlignment="1">
      <alignment vertical="top" wrapText="1"/>
      <protection/>
    </xf>
    <xf numFmtId="0" fontId="22" fillId="33" borderId="10" xfId="52" applyNumberFormat="1" applyFont="1" applyFill="1" applyBorder="1" applyAlignment="1">
      <alignment vertical="center" wrapText="1"/>
      <protection/>
    </xf>
    <xf numFmtId="0" fontId="22" fillId="33" borderId="10" xfId="0" applyNumberFormat="1" applyFont="1" applyFill="1" applyBorder="1" applyAlignment="1">
      <alignment horizontal="left" vertical="top" wrapText="1"/>
    </xf>
    <xf numFmtId="0" fontId="22" fillId="34" borderId="10" xfId="0" applyNumberFormat="1" applyFont="1" applyFill="1" applyBorder="1" applyAlignment="1">
      <alignment horizontal="left" vertical="top" wrapText="1"/>
    </xf>
    <xf numFmtId="0" fontId="22" fillId="35" borderId="10" xfId="0" applyNumberFormat="1" applyFont="1" applyFill="1" applyBorder="1" applyAlignment="1">
      <alignment horizontal="left" vertical="top" wrapText="1"/>
    </xf>
    <xf numFmtId="0" fontId="22" fillId="32" borderId="10" xfId="52" applyNumberFormat="1" applyFont="1" applyFill="1" applyBorder="1" applyAlignment="1">
      <alignment vertical="center" wrapText="1"/>
      <protection/>
    </xf>
    <xf numFmtId="0" fontId="22" fillId="32" borderId="10" xfId="0" applyNumberFormat="1" applyFont="1" applyFill="1" applyBorder="1" applyAlignment="1">
      <alignment horizontal="justify" wrapText="1"/>
    </xf>
    <xf numFmtId="0" fontId="22" fillId="32" borderId="10" xfId="0" applyNumberFormat="1" applyFont="1" applyFill="1" applyBorder="1" applyAlignment="1">
      <alignment horizontal="left" vertical="center" wrapText="1"/>
    </xf>
    <xf numFmtId="170" fontId="23" fillId="32" borderId="10" xfId="0" applyNumberFormat="1" applyFont="1" applyFill="1" applyBorder="1" applyAlignment="1">
      <alignment horizontal="center" vertical="center" wrapText="1"/>
    </xf>
    <xf numFmtId="0" fontId="25" fillId="32" borderId="10" xfId="0" applyNumberFormat="1" applyFont="1" applyFill="1" applyBorder="1" applyAlignment="1">
      <alignment horizontal="center" vertical="center" wrapText="1"/>
    </xf>
    <xf numFmtId="167" fontId="22" fillId="32" borderId="10" xfId="68" applyNumberFormat="1" applyFont="1" applyFill="1" applyBorder="1" applyAlignment="1">
      <alignment horizontal="center" vertical="center" wrapText="1"/>
    </xf>
    <xf numFmtId="49" fontId="22" fillId="32" borderId="10" xfId="68" applyNumberFormat="1" applyFont="1" applyFill="1" applyBorder="1" applyAlignment="1">
      <alignment horizontal="center" vertical="center" wrapText="1"/>
    </xf>
    <xf numFmtId="49" fontId="30" fillId="32" borderId="10" xfId="0" applyNumberFormat="1" applyFont="1" applyFill="1" applyBorder="1" applyAlignment="1">
      <alignment horizontal="center" vertical="center"/>
    </xf>
    <xf numFmtId="49" fontId="31" fillId="32" borderId="10" xfId="0" applyNumberFormat="1" applyFont="1" applyFill="1" applyBorder="1" applyAlignment="1">
      <alignment horizontal="center" vertical="center"/>
    </xf>
    <xf numFmtId="49" fontId="29" fillId="32" borderId="10" xfId="54" applyNumberFormat="1" applyFont="1" applyFill="1" applyBorder="1" applyAlignment="1">
      <alignment horizontal="center" vertical="center" wrapText="1"/>
      <protection/>
    </xf>
    <xf numFmtId="0" fontId="22" fillId="33" borderId="10" xfId="68" applyNumberFormat="1" applyFont="1" applyFill="1" applyBorder="1" applyAlignment="1">
      <alignment horizontal="center" vertical="center" wrapText="1"/>
    </xf>
    <xf numFmtId="168" fontId="22" fillId="33" borderId="10" xfId="68" applyNumberFormat="1" applyFont="1" applyFill="1" applyBorder="1" applyAlignment="1">
      <alignment horizontal="center" vertical="center" wrapText="1"/>
    </xf>
    <xf numFmtId="168" fontId="22" fillId="33" borderId="15" xfId="68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170" fontId="23" fillId="32" borderId="10" xfId="68" applyNumberFormat="1" applyFont="1" applyFill="1" applyBorder="1" applyAlignment="1">
      <alignment horizontal="justify" vertical="center" wrapText="1"/>
    </xf>
    <xf numFmtId="49" fontId="23" fillId="32" borderId="10" xfId="54" applyNumberFormat="1" applyFont="1" applyFill="1" applyBorder="1" applyAlignment="1">
      <alignment horizontal="center" vertical="top" wrapText="1"/>
      <protection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32" fillId="32" borderId="0" xfId="0" applyNumberFormat="1" applyFont="1" applyFill="1" applyAlignment="1">
      <alignment horizontal="right"/>
    </xf>
    <xf numFmtId="0" fontId="23" fillId="32" borderId="0" xfId="0" applyNumberFormat="1" applyFont="1" applyFill="1" applyAlignment="1">
      <alignment horizontal="center" wrapText="1"/>
    </xf>
    <xf numFmtId="49" fontId="28" fillId="32" borderId="10" xfId="0" applyNumberFormat="1" applyFont="1" applyFill="1" applyBorder="1" applyAlignment="1">
      <alignment horizontal="center" vertical="center" wrapText="1"/>
    </xf>
    <xf numFmtId="49" fontId="23" fillId="32" borderId="10" xfId="0" applyNumberFormat="1" applyFont="1" applyFill="1" applyBorder="1" applyAlignment="1">
      <alignment horizontal="center" vertical="top" wrapText="1"/>
    </xf>
    <xf numFmtId="169" fontId="23" fillId="32" borderId="10" xfId="0" applyNumberFormat="1" applyFont="1" applyFill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U277"/>
  <sheetViews>
    <sheetView tabSelected="1" defaultGridColor="0" zoomScale="85" zoomScaleNormal="85" zoomScaleSheetLayoutView="75" colorId="22" workbookViewId="0" topLeftCell="A1">
      <selection activeCell="A1" sqref="A1:I277"/>
    </sheetView>
  </sheetViews>
  <sheetFormatPr defaultColWidth="9.00390625" defaultRowHeight="12.75"/>
  <cols>
    <col min="1" max="1" width="46.25390625" style="1" customWidth="1"/>
    <col min="2" max="2" width="6.625" style="1" customWidth="1"/>
    <col min="3" max="3" width="4.625" style="30" customWidth="1"/>
    <col min="4" max="4" width="4.00390625" style="30" customWidth="1"/>
    <col min="5" max="5" width="13.25390625" style="30" customWidth="1"/>
    <col min="6" max="6" width="6.625" style="30" customWidth="1"/>
    <col min="7" max="7" width="15.875" style="30" customWidth="1"/>
    <col min="8" max="8" width="13.875" style="30" customWidth="1"/>
    <col min="9" max="9" width="12.75390625" style="25" customWidth="1"/>
    <col min="10" max="10" width="10.375" style="1" customWidth="1"/>
    <col min="11" max="11" width="5.625" style="1" customWidth="1"/>
    <col min="12" max="13" width="8.875" style="1" customWidth="1"/>
    <col min="14" max="14" width="22.375" style="1" customWidth="1"/>
    <col min="15" max="16" width="5.875" style="1" customWidth="1"/>
    <col min="17" max="17" width="6.125" style="1" customWidth="1"/>
    <col min="18" max="256" width="9.125" style="1" customWidth="1"/>
  </cols>
  <sheetData>
    <row r="1" spans="1:11" ht="14.25">
      <c r="A1" s="37"/>
      <c r="B1" s="37"/>
      <c r="C1" s="37"/>
      <c r="D1" s="37"/>
      <c r="E1" s="128" t="s">
        <v>74</v>
      </c>
      <c r="F1" s="128"/>
      <c r="G1" s="128"/>
      <c r="H1" s="128"/>
      <c r="I1" s="128"/>
      <c r="J1" s="26"/>
      <c r="K1" s="26"/>
    </row>
    <row r="2" spans="1:11" ht="14.25">
      <c r="A2" s="37"/>
      <c r="B2" s="37"/>
      <c r="C2" s="37"/>
      <c r="D2" s="37"/>
      <c r="E2" s="128" t="s">
        <v>130</v>
      </c>
      <c r="F2" s="128"/>
      <c r="G2" s="128"/>
      <c r="H2" s="128"/>
      <c r="I2" s="128"/>
      <c r="J2" s="26"/>
      <c r="K2" s="26"/>
    </row>
    <row r="3" spans="1:11" ht="14.25">
      <c r="A3" s="37"/>
      <c r="B3" s="37"/>
      <c r="C3" s="37"/>
      <c r="D3" s="37"/>
      <c r="E3" s="128" t="s">
        <v>131</v>
      </c>
      <c r="F3" s="128"/>
      <c r="G3" s="128"/>
      <c r="H3" s="128"/>
      <c r="I3" s="128"/>
      <c r="J3" s="26"/>
      <c r="K3" s="26"/>
    </row>
    <row r="4" spans="1:11" ht="14.25">
      <c r="A4" s="37"/>
      <c r="B4" s="37"/>
      <c r="C4" s="37"/>
      <c r="D4" s="37"/>
      <c r="E4" s="128" t="s">
        <v>52</v>
      </c>
      <c r="F4" s="128"/>
      <c r="G4" s="128"/>
      <c r="H4" s="128"/>
      <c r="I4" s="128"/>
      <c r="J4" s="26"/>
      <c r="K4" s="26"/>
    </row>
    <row r="5" spans="1:11" ht="14.25">
      <c r="A5" s="37"/>
      <c r="B5" s="37"/>
      <c r="C5" s="37"/>
      <c r="D5" s="37"/>
      <c r="E5" s="128" t="s">
        <v>54</v>
      </c>
      <c r="F5" s="128"/>
      <c r="G5" s="128"/>
      <c r="H5" s="128"/>
      <c r="I5" s="128"/>
      <c r="J5" s="26"/>
      <c r="K5" s="26"/>
    </row>
    <row r="6" spans="1:11" ht="14.25">
      <c r="A6" s="37"/>
      <c r="B6" s="37"/>
      <c r="C6" s="37"/>
      <c r="D6" s="37"/>
      <c r="E6" s="128" t="s">
        <v>280</v>
      </c>
      <c r="F6" s="128"/>
      <c r="G6" s="128"/>
      <c r="H6" s="128"/>
      <c r="I6" s="128"/>
      <c r="J6" s="26"/>
      <c r="K6" s="26"/>
    </row>
    <row r="7" spans="1:11" ht="14.25">
      <c r="A7" s="38"/>
      <c r="B7" s="38"/>
      <c r="C7" s="38"/>
      <c r="D7" s="38"/>
      <c r="E7" s="128" t="s">
        <v>284</v>
      </c>
      <c r="F7" s="128"/>
      <c r="G7" s="128"/>
      <c r="H7" s="128"/>
      <c r="I7" s="128"/>
      <c r="J7" s="26"/>
      <c r="K7" s="26"/>
    </row>
    <row r="8" spans="1:11" ht="14.25">
      <c r="A8" s="38"/>
      <c r="B8" s="38"/>
      <c r="C8" s="38"/>
      <c r="D8" s="38"/>
      <c r="E8" s="129" t="s">
        <v>107</v>
      </c>
      <c r="F8" s="129"/>
      <c r="G8" s="129"/>
      <c r="H8" s="129"/>
      <c r="I8" s="129"/>
      <c r="J8" s="2"/>
      <c r="K8" s="2"/>
    </row>
    <row r="9" spans="1:11" ht="14.25">
      <c r="A9" s="38"/>
      <c r="B9" s="38"/>
      <c r="C9" s="38"/>
      <c r="D9" s="38"/>
      <c r="E9" s="130"/>
      <c r="F9" s="130"/>
      <c r="G9" s="130"/>
      <c r="H9" s="130"/>
      <c r="I9" s="130"/>
      <c r="J9" s="2"/>
      <c r="K9" s="2"/>
    </row>
    <row r="10" spans="1:11" ht="51.75" customHeight="1">
      <c r="A10" s="131" t="s">
        <v>133</v>
      </c>
      <c r="B10" s="131"/>
      <c r="C10" s="131"/>
      <c r="D10" s="131"/>
      <c r="E10" s="131"/>
      <c r="F10" s="131"/>
      <c r="G10" s="131"/>
      <c r="H10" s="131"/>
      <c r="I10" s="131"/>
      <c r="J10" s="27"/>
      <c r="K10" s="28"/>
    </row>
    <row r="11" spans="1:9" s="3" customFormat="1" ht="18" customHeight="1">
      <c r="A11" s="132" t="s">
        <v>193</v>
      </c>
      <c r="B11" s="127" t="s">
        <v>150</v>
      </c>
      <c r="C11" s="133" t="s">
        <v>167</v>
      </c>
      <c r="D11" s="133" t="s">
        <v>151</v>
      </c>
      <c r="E11" s="133" t="s">
        <v>146</v>
      </c>
      <c r="F11" s="133" t="s">
        <v>159</v>
      </c>
      <c r="G11" s="134" t="s">
        <v>106</v>
      </c>
      <c r="H11" s="134"/>
      <c r="I11" s="134"/>
    </row>
    <row r="12" spans="1:9" s="30" customFormat="1" ht="12.75" customHeight="1">
      <c r="A12" s="132"/>
      <c r="B12" s="127"/>
      <c r="C12" s="133"/>
      <c r="D12" s="133"/>
      <c r="E12" s="133"/>
      <c r="F12" s="133"/>
      <c r="G12" s="134"/>
      <c r="H12" s="134"/>
      <c r="I12" s="134"/>
    </row>
    <row r="13" spans="1:9" s="30" customFormat="1" ht="24.75" customHeight="1">
      <c r="A13" s="132"/>
      <c r="B13" s="127"/>
      <c r="C13" s="133"/>
      <c r="D13" s="133"/>
      <c r="E13" s="133"/>
      <c r="F13" s="133"/>
      <c r="G13" s="75" t="s">
        <v>75</v>
      </c>
      <c r="H13" s="75" t="s">
        <v>72</v>
      </c>
      <c r="I13" s="76" t="s">
        <v>73</v>
      </c>
    </row>
    <row r="14" spans="1:9" s="30" customFormat="1" ht="56.25" customHeight="1">
      <c r="A14" s="77" t="s">
        <v>70</v>
      </c>
      <c r="B14" s="78" t="s">
        <v>145</v>
      </c>
      <c r="C14" s="79"/>
      <c r="D14" s="79"/>
      <c r="E14" s="79"/>
      <c r="F14" s="79"/>
      <c r="G14" s="115">
        <f>G15+G69+G76+G96+G151+G238+G253+G270+G277</f>
        <v>18846.9</v>
      </c>
      <c r="H14" s="115">
        <f>H15+H69+H76+H96+H151+H238+H253+H270+H277</f>
        <v>14908.999999999998</v>
      </c>
      <c r="I14" s="115">
        <f>I15+I69+I76+I96+I151+I238+I253+I270+I277</f>
        <v>15372.599999999999</v>
      </c>
    </row>
    <row r="15" spans="1:13" s="5" customFormat="1" ht="19.5" customHeight="1">
      <c r="A15" s="80" t="s">
        <v>127</v>
      </c>
      <c r="B15" s="42" t="s">
        <v>145</v>
      </c>
      <c r="C15" s="39" t="s">
        <v>164</v>
      </c>
      <c r="D15" s="39" t="s">
        <v>166</v>
      </c>
      <c r="E15" s="73"/>
      <c r="F15" s="73"/>
      <c r="G15" s="56">
        <f>G16+G22+G38+G46+G52</f>
        <v>7197.800000000001</v>
      </c>
      <c r="H15" s="56">
        <f>H16+H22+H38+H46+H52</f>
        <v>7229.8</v>
      </c>
      <c r="I15" s="56">
        <f>I16+I22+I38+I46+I52</f>
        <v>7142.7</v>
      </c>
      <c r="J15" s="30"/>
      <c r="K15" s="30"/>
      <c r="L15" s="30"/>
      <c r="M15" s="30"/>
    </row>
    <row r="16" spans="1:13" s="5" customFormat="1" ht="45.75" customHeight="1">
      <c r="A16" s="81" t="s">
        <v>97</v>
      </c>
      <c r="B16" s="121" t="s">
        <v>145</v>
      </c>
      <c r="C16" s="39" t="s">
        <v>164</v>
      </c>
      <c r="D16" s="39" t="s">
        <v>147</v>
      </c>
      <c r="E16" s="116"/>
      <c r="F16" s="116"/>
      <c r="G16" s="57">
        <f aca="true" t="shared" si="0" ref="G16:H20">G17</f>
        <v>196</v>
      </c>
      <c r="H16" s="57">
        <f t="shared" si="0"/>
        <v>199.8</v>
      </c>
      <c r="I16" s="57">
        <f>I17</f>
        <v>103.7</v>
      </c>
      <c r="J16" s="30"/>
      <c r="K16" s="30"/>
      <c r="L16" s="30"/>
      <c r="M16" s="30"/>
    </row>
    <row r="17" spans="1:13" s="6" customFormat="1" ht="49.5" customHeight="1">
      <c r="A17" s="82" t="s">
        <v>94</v>
      </c>
      <c r="B17" s="42" t="s">
        <v>145</v>
      </c>
      <c r="C17" s="33" t="s">
        <v>164</v>
      </c>
      <c r="D17" s="33" t="s">
        <v>147</v>
      </c>
      <c r="E17" s="40" t="s">
        <v>172</v>
      </c>
      <c r="F17" s="40"/>
      <c r="G17" s="58">
        <f t="shared" si="0"/>
        <v>196</v>
      </c>
      <c r="H17" s="58">
        <f t="shared" si="0"/>
        <v>199.8</v>
      </c>
      <c r="I17" s="58">
        <f>I18</f>
        <v>103.7</v>
      </c>
      <c r="J17" s="30"/>
      <c r="K17" s="30"/>
      <c r="L17" s="30"/>
      <c r="M17" s="30"/>
    </row>
    <row r="18" spans="1:13" s="6" customFormat="1" ht="27" customHeight="1">
      <c r="A18" s="83" t="s">
        <v>31</v>
      </c>
      <c r="B18" s="121" t="s">
        <v>145</v>
      </c>
      <c r="C18" s="34" t="s">
        <v>164</v>
      </c>
      <c r="D18" s="34" t="s">
        <v>147</v>
      </c>
      <c r="E18" s="17" t="s">
        <v>180</v>
      </c>
      <c r="F18" s="17"/>
      <c r="G18" s="59">
        <f t="shared" si="0"/>
        <v>196</v>
      </c>
      <c r="H18" s="59">
        <f t="shared" si="0"/>
        <v>199.8</v>
      </c>
      <c r="I18" s="59">
        <f>I19</f>
        <v>103.7</v>
      </c>
      <c r="J18" s="30"/>
      <c r="K18" s="30"/>
      <c r="L18" s="30"/>
      <c r="M18" s="30"/>
    </row>
    <row r="19" spans="1:13" ht="14.25" customHeight="1">
      <c r="A19" s="84" t="s">
        <v>286</v>
      </c>
      <c r="B19" s="42" t="s">
        <v>145</v>
      </c>
      <c r="C19" s="34" t="s">
        <v>164</v>
      </c>
      <c r="D19" s="34" t="s">
        <v>147</v>
      </c>
      <c r="E19" s="17" t="s">
        <v>200</v>
      </c>
      <c r="F19" s="17"/>
      <c r="G19" s="59">
        <f t="shared" si="0"/>
        <v>196</v>
      </c>
      <c r="H19" s="59">
        <f t="shared" si="0"/>
        <v>199.8</v>
      </c>
      <c r="I19" s="59">
        <f>I20</f>
        <v>103.7</v>
      </c>
      <c r="J19" s="30"/>
      <c r="K19" s="30"/>
      <c r="L19" s="30"/>
      <c r="M19" s="30"/>
    </row>
    <row r="20" spans="1:13" ht="14.25" customHeight="1">
      <c r="A20" s="74" t="s">
        <v>77</v>
      </c>
      <c r="B20" s="121" t="s">
        <v>145</v>
      </c>
      <c r="C20" s="34" t="s">
        <v>164</v>
      </c>
      <c r="D20" s="34" t="s">
        <v>147</v>
      </c>
      <c r="E20" s="31" t="s">
        <v>196</v>
      </c>
      <c r="F20" s="31"/>
      <c r="G20" s="59">
        <f t="shared" si="0"/>
        <v>196</v>
      </c>
      <c r="H20" s="59">
        <f t="shared" si="0"/>
        <v>199.8</v>
      </c>
      <c r="I20" s="59">
        <f>I21</f>
        <v>103.7</v>
      </c>
      <c r="J20" s="30"/>
      <c r="K20" s="30"/>
      <c r="L20" s="30"/>
      <c r="M20" s="30"/>
    </row>
    <row r="21" spans="1:13" s="7" customFormat="1" ht="30" customHeight="1">
      <c r="A21" s="85" t="s">
        <v>0</v>
      </c>
      <c r="B21" s="42" t="s">
        <v>145</v>
      </c>
      <c r="C21" s="34" t="s">
        <v>164</v>
      </c>
      <c r="D21" s="34" t="s">
        <v>147</v>
      </c>
      <c r="E21" s="31" t="s">
        <v>196</v>
      </c>
      <c r="F21" s="31">
        <v>200</v>
      </c>
      <c r="G21" s="63">
        <v>196</v>
      </c>
      <c r="H21" s="63">
        <v>199.8</v>
      </c>
      <c r="I21" s="62">
        <v>103.7</v>
      </c>
      <c r="J21" s="30"/>
      <c r="K21" s="30"/>
      <c r="L21" s="30"/>
      <c r="M21" s="30"/>
    </row>
    <row r="22" spans="1:13" ht="58.5" customHeight="1">
      <c r="A22" s="80" t="s">
        <v>39</v>
      </c>
      <c r="B22" s="121" t="s">
        <v>145</v>
      </c>
      <c r="C22" s="39" t="s">
        <v>164</v>
      </c>
      <c r="D22" s="39" t="s">
        <v>160</v>
      </c>
      <c r="E22" s="73"/>
      <c r="F22" s="73"/>
      <c r="G22" s="57">
        <f>G23</f>
        <v>6260.200000000001</v>
      </c>
      <c r="H22" s="57">
        <f>H23</f>
        <v>6249.2</v>
      </c>
      <c r="I22" s="57">
        <f>I23</f>
        <v>6281.3</v>
      </c>
      <c r="J22" s="30"/>
      <c r="K22" s="30"/>
      <c r="L22" s="30"/>
      <c r="M22" s="30"/>
    </row>
    <row r="23" spans="1:13" ht="36.75">
      <c r="A23" s="82" t="s">
        <v>94</v>
      </c>
      <c r="B23" s="42" t="s">
        <v>145</v>
      </c>
      <c r="C23" s="33" t="s">
        <v>164</v>
      </c>
      <c r="D23" s="33" t="s">
        <v>160</v>
      </c>
      <c r="E23" s="40" t="s">
        <v>172</v>
      </c>
      <c r="F23" s="40"/>
      <c r="G23" s="58">
        <f>G24+G30</f>
        <v>6260.200000000001</v>
      </c>
      <c r="H23" s="58">
        <f>H24+H30</f>
        <v>6249.2</v>
      </c>
      <c r="I23" s="58">
        <f>I24+I30</f>
        <v>6281.3</v>
      </c>
      <c r="J23" s="30"/>
      <c r="K23" s="30"/>
      <c r="L23" s="30"/>
      <c r="M23" s="30"/>
    </row>
    <row r="24" spans="1:13" ht="36.75">
      <c r="A24" s="83" t="s">
        <v>9</v>
      </c>
      <c r="B24" s="121" t="s">
        <v>145</v>
      </c>
      <c r="C24" s="34" t="s">
        <v>164</v>
      </c>
      <c r="D24" s="34" t="s">
        <v>160</v>
      </c>
      <c r="E24" s="17" t="s">
        <v>197</v>
      </c>
      <c r="F24" s="17"/>
      <c r="G24" s="59">
        <f>G25</f>
        <v>1046.4</v>
      </c>
      <c r="H24" s="59">
        <f>H25</f>
        <v>1096.7</v>
      </c>
      <c r="I24" s="59">
        <f>I25</f>
        <v>1096.7</v>
      </c>
      <c r="J24" s="30"/>
      <c r="K24" s="30"/>
      <c r="L24" s="30"/>
      <c r="M24" s="30"/>
    </row>
    <row r="25" spans="1:13" ht="13.5">
      <c r="A25" s="84" t="s">
        <v>286</v>
      </c>
      <c r="B25" s="42" t="s">
        <v>145</v>
      </c>
      <c r="C25" s="34" t="s">
        <v>164</v>
      </c>
      <c r="D25" s="34" t="s">
        <v>160</v>
      </c>
      <c r="E25" s="17" t="s">
        <v>187</v>
      </c>
      <c r="F25" s="17"/>
      <c r="G25" s="59">
        <f>G26+G28</f>
        <v>1046.4</v>
      </c>
      <c r="H25" s="59">
        <f>H26+H28</f>
        <v>1096.7</v>
      </c>
      <c r="I25" s="59">
        <f>I26+I28</f>
        <v>1096.7</v>
      </c>
      <c r="J25" s="30"/>
      <c r="K25" s="30"/>
      <c r="L25" s="30"/>
      <c r="M25" s="30"/>
    </row>
    <row r="26" spans="1:13" ht="17.25" customHeight="1">
      <c r="A26" s="74" t="s">
        <v>77</v>
      </c>
      <c r="B26" s="121" t="s">
        <v>145</v>
      </c>
      <c r="C26" s="34" t="s">
        <v>164</v>
      </c>
      <c r="D26" s="34" t="s">
        <v>160</v>
      </c>
      <c r="E26" s="17" t="s">
        <v>171</v>
      </c>
      <c r="F26" s="17"/>
      <c r="G26" s="59">
        <f>G27</f>
        <v>1046.4</v>
      </c>
      <c r="H26" s="59">
        <f>H27</f>
        <v>1096.7</v>
      </c>
      <c r="I26" s="59">
        <f>I27</f>
        <v>1096.7</v>
      </c>
      <c r="J26" s="30"/>
      <c r="K26" s="30"/>
      <c r="L26" s="30"/>
      <c r="M26" s="30"/>
    </row>
    <row r="27" spans="1:13" ht="53.25" customHeight="1">
      <c r="A27" s="85" t="s">
        <v>119</v>
      </c>
      <c r="B27" s="42" t="s">
        <v>145</v>
      </c>
      <c r="C27" s="34" t="s">
        <v>164</v>
      </c>
      <c r="D27" s="34" t="s">
        <v>160</v>
      </c>
      <c r="E27" s="31" t="s">
        <v>171</v>
      </c>
      <c r="F27" s="31">
        <v>100</v>
      </c>
      <c r="G27" s="61">
        <v>1046.4</v>
      </c>
      <c r="H27" s="61">
        <v>1096.7</v>
      </c>
      <c r="I27" s="61">
        <v>1096.7</v>
      </c>
      <c r="J27" s="30"/>
      <c r="K27" s="30"/>
      <c r="L27" s="30"/>
      <c r="M27" s="30"/>
    </row>
    <row r="28" spans="1:13" ht="29.25" customHeight="1">
      <c r="A28" s="85" t="s">
        <v>47</v>
      </c>
      <c r="B28" s="121" t="s">
        <v>145</v>
      </c>
      <c r="C28" s="34" t="s">
        <v>164</v>
      </c>
      <c r="D28" s="34" t="s">
        <v>160</v>
      </c>
      <c r="E28" s="31" t="s">
        <v>190</v>
      </c>
      <c r="F28" s="31"/>
      <c r="G28" s="59">
        <f>G29</f>
        <v>0</v>
      </c>
      <c r="H28" s="59">
        <f>H29</f>
        <v>0</v>
      </c>
      <c r="I28" s="59">
        <f>I29</f>
        <v>0</v>
      </c>
      <c r="J28" s="30"/>
      <c r="K28" s="30"/>
      <c r="L28" s="30"/>
      <c r="M28" s="30"/>
    </row>
    <row r="29" spans="1:13" ht="53.25" customHeight="1">
      <c r="A29" s="85" t="s">
        <v>119</v>
      </c>
      <c r="B29" s="42" t="s">
        <v>145</v>
      </c>
      <c r="C29" s="34" t="s">
        <v>164</v>
      </c>
      <c r="D29" s="34" t="s">
        <v>160</v>
      </c>
      <c r="E29" s="31" t="s">
        <v>190</v>
      </c>
      <c r="F29" s="31">
        <v>100</v>
      </c>
      <c r="G29" s="61">
        <v>0</v>
      </c>
      <c r="H29" s="61">
        <v>0</v>
      </c>
      <c r="I29" s="61">
        <v>0</v>
      </c>
      <c r="J29" s="30"/>
      <c r="K29" s="30"/>
      <c r="L29" s="30"/>
      <c r="M29" s="30"/>
    </row>
    <row r="30" spans="1:13" ht="24.75" customHeight="1">
      <c r="A30" s="83" t="s">
        <v>31</v>
      </c>
      <c r="B30" s="121" t="s">
        <v>145</v>
      </c>
      <c r="C30" s="33" t="s">
        <v>164</v>
      </c>
      <c r="D30" s="33" t="s">
        <v>160</v>
      </c>
      <c r="E30" s="67" t="s">
        <v>180</v>
      </c>
      <c r="F30" s="67"/>
      <c r="G30" s="58">
        <f>G31</f>
        <v>5213.8</v>
      </c>
      <c r="H30" s="58">
        <f>H31</f>
        <v>5152.5</v>
      </c>
      <c r="I30" s="58">
        <f>I31</f>
        <v>5184.6</v>
      </c>
      <c r="J30" s="30"/>
      <c r="K30" s="30"/>
      <c r="L30" s="30"/>
      <c r="M30" s="30"/>
    </row>
    <row r="31" spans="1:13" ht="13.5">
      <c r="A31" s="84" t="s">
        <v>286</v>
      </c>
      <c r="B31" s="42" t="s">
        <v>145</v>
      </c>
      <c r="C31" s="34" t="s">
        <v>164</v>
      </c>
      <c r="D31" s="34" t="s">
        <v>160</v>
      </c>
      <c r="E31" s="17" t="s">
        <v>200</v>
      </c>
      <c r="F31" s="17"/>
      <c r="G31" s="59">
        <f>G32+G36+G34</f>
        <v>5213.8</v>
      </c>
      <c r="H31" s="59">
        <f>H32+H36+H34</f>
        <v>5152.5</v>
      </c>
      <c r="I31" s="59">
        <f>I32+I36+I34</f>
        <v>5184.6</v>
      </c>
      <c r="J31" s="30"/>
      <c r="K31" s="30"/>
      <c r="L31" s="30"/>
      <c r="M31" s="30"/>
    </row>
    <row r="32" spans="1:13" ht="24">
      <c r="A32" s="74" t="s">
        <v>77</v>
      </c>
      <c r="B32" s="121" t="s">
        <v>145</v>
      </c>
      <c r="C32" s="34" t="s">
        <v>164</v>
      </c>
      <c r="D32" s="34" t="s">
        <v>160</v>
      </c>
      <c r="E32" s="31" t="s">
        <v>196</v>
      </c>
      <c r="F32" s="31"/>
      <c r="G32" s="59">
        <f>G33</f>
        <v>3783.4</v>
      </c>
      <c r="H32" s="59">
        <f>H33</f>
        <v>3965</v>
      </c>
      <c r="I32" s="59">
        <f>I33</f>
        <v>3965</v>
      </c>
      <c r="J32" s="30"/>
      <c r="K32" s="30"/>
      <c r="L32" s="30"/>
      <c r="M32" s="30"/>
    </row>
    <row r="33" spans="1:13" ht="53.25" customHeight="1">
      <c r="A33" s="85" t="s">
        <v>119</v>
      </c>
      <c r="B33" s="42" t="s">
        <v>145</v>
      </c>
      <c r="C33" s="34" t="s">
        <v>164</v>
      </c>
      <c r="D33" s="34" t="s">
        <v>160</v>
      </c>
      <c r="E33" s="31" t="s">
        <v>196</v>
      </c>
      <c r="F33" s="31">
        <v>100</v>
      </c>
      <c r="G33" s="61">
        <v>3783.4</v>
      </c>
      <c r="H33" s="61">
        <v>3965</v>
      </c>
      <c r="I33" s="61">
        <v>3965</v>
      </c>
      <c r="J33" s="30"/>
      <c r="K33" s="30"/>
      <c r="L33" s="30"/>
      <c r="M33" s="30"/>
    </row>
    <row r="34" spans="1:13" ht="19.5" customHeight="1" hidden="1">
      <c r="A34" s="85" t="s">
        <v>47</v>
      </c>
      <c r="B34" s="121" t="s">
        <v>145</v>
      </c>
      <c r="C34" s="34" t="s">
        <v>164</v>
      </c>
      <c r="D34" s="34" t="s">
        <v>160</v>
      </c>
      <c r="E34" s="31" t="s">
        <v>206</v>
      </c>
      <c r="F34" s="31"/>
      <c r="G34" s="31"/>
      <c r="H34" s="31"/>
      <c r="I34" s="59">
        <f>I35</f>
        <v>0</v>
      </c>
      <c r="J34" s="30"/>
      <c r="K34" s="30"/>
      <c r="L34" s="30"/>
      <c r="M34" s="30"/>
    </row>
    <row r="35" spans="1:13" ht="53.25" customHeight="1" hidden="1">
      <c r="A35" s="85" t="s">
        <v>119</v>
      </c>
      <c r="B35" s="42" t="s">
        <v>145</v>
      </c>
      <c r="C35" s="34" t="s">
        <v>164</v>
      </c>
      <c r="D35" s="34" t="s">
        <v>160</v>
      </c>
      <c r="E35" s="31" t="s">
        <v>206</v>
      </c>
      <c r="F35" s="31">
        <v>100</v>
      </c>
      <c r="G35" s="31"/>
      <c r="H35" s="31"/>
      <c r="I35" s="61"/>
      <c r="J35" s="30"/>
      <c r="K35" s="30"/>
      <c r="L35" s="30"/>
      <c r="M35" s="30"/>
    </row>
    <row r="36" spans="1:13" ht="15.75" customHeight="1">
      <c r="A36" s="74" t="s">
        <v>77</v>
      </c>
      <c r="B36" s="121" t="s">
        <v>145</v>
      </c>
      <c r="C36" s="34" t="s">
        <v>164</v>
      </c>
      <c r="D36" s="34" t="s">
        <v>160</v>
      </c>
      <c r="E36" s="31" t="s">
        <v>196</v>
      </c>
      <c r="F36" s="31"/>
      <c r="G36" s="59">
        <f>G37</f>
        <v>1430.4</v>
      </c>
      <c r="H36" s="59">
        <f>H37</f>
        <v>1187.5</v>
      </c>
      <c r="I36" s="59">
        <f>I37</f>
        <v>1219.6</v>
      </c>
      <c r="J36" s="30"/>
      <c r="K36" s="30"/>
      <c r="L36" s="30"/>
      <c r="M36" s="30"/>
    </row>
    <row r="37" spans="1:13" ht="24">
      <c r="A37" s="85" t="s">
        <v>0</v>
      </c>
      <c r="B37" s="42" t="s">
        <v>145</v>
      </c>
      <c r="C37" s="34" t="s">
        <v>164</v>
      </c>
      <c r="D37" s="34" t="s">
        <v>160</v>
      </c>
      <c r="E37" s="31" t="s">
        <v>196</v>
      </c>
      <c r="F37" s="31">
        <v>200</v>
      </c>
      <c r="G37" s="61">
        <v>1430.4</v>
      </c>
      <c r="H37" s="61">
        <v>1187.5</v>
      </c>
      <c r="I37" s="61">
        <v>1219.6</v>
      </c>
      <c r="J37" s="30"/>
      <c r="K37" s="30"/>
      <c r="L37" s="30"/>
      <c r="M37" s="30"/>
    </row>
    <row r="38" spans="1:13" s="6" customFormat="1" ht="45.75" customHeight="1">
      <c r="A38" s="81" t="s">
        <v>5</v>
      </c>
      <c r="B38" s="121" t="s">
        <v>145</v>
      </c>
      <c r="C38" s="33" t="s">
        <v>164</v>
      </c>
      <c r="D38" s="33" t="s">
        <v>148</v>
      </c>
      <c r="E38" s="29"/>
      <c r="F38" s="29"/>
      <c r="G38" s="57">
        <f aca="true" t="shared" si="1" ref="G38:H40">G39</f>
        <v>189.3</v>
      </c>
      <c r="H38" s="57">
        <f t="shared" si="1"/>
        <v>222.3</v>
      </c>
      <c r="I38" s="57">
        <f>I39</f>
        <v>222.3</v>
      </c>
      <c r="J38" s="30"/>
      <c r="K38" s="30"/>
      <c r="L38" s="30"/>
      <c r="M38" s="30"/>
    </row>
    <row r="39" spans="1:13" s="6" customFormat="1" ht="39" customHeight="1">
      <c r="A39" s="86" t="s">
        <v>94</v>
      </c>
      <c r="B39" s="42" t="s">
        <v>145</v>
      </c>
      <c r="C39" s="33" t="s">
        <v>164</v>
      </c>
      <c r="D39" s="33" t="s">
        <v>148</v>
      </c>
      <c r="E39" s="40" t="s">
        <v>172</v>
      </c>
      <c r="F39" s="40"/>
      <c r="G39" s="58">
        <f t="shared" si="1"/>
        <v>189.3</v>
      </c>
      <c r="H39" s="58">
        <f t="shared" si="1"/>
        <v>222.3</v>
      </c>
      <c r="I39" s="58">
        <f>I40</f>
        <v>222.3</v>
      </c>
      <c r="J39" s="30"/>
      <c r="K39" s="30"/>
      <c r="L39" s="30"/>
      <c r="M39" s="30"/>
    </row>
    <row r="40" spans="1:13" ht="15.75" customHeight="1">
      <c r="A40" s="87" t="s">
        <v>90</v>
      </c>
      <c r="B40" s="121" t="s">
        <v>145</v>
      </c>
      <c r="C40" s="34" t="s">
        <v>164</v>
      </c>
      <c r="D40" s="34" t="s">
        <v>148</v>
      </c>
      <c r="E40" s="17" t="s">
        <v>180</v>
      </c>
      <c r="F40" s="17"/>
      <c r="G40" s="59">
        <f t="shared" si="1"/>
        <v>189.3</v>
      </c>
      <c r="H40" s="59">
        <f>H41</f>
        <v>222.3</v>
      </c>
      <c r="I40" s="59">
        <f>I41</f>
        <v>222.3</v>
      </c>
      <c r="J40" s="30"/>
      <c r="K40" s="30"/>
      <c r="L40" s="30"/>
      <c r="M40" s="30"/>
    </row>
    <row r="41" spans="1:13" ht="18" customHeight="1">
      <c r="A41" s="86" t="s">
        <v>286</v>
      </c>
      <c r="B41" s="42" t="s">
        <v>145</v>
      </c>
      <c r="C41" s="34" t="s">
        <v>164</v>
      </c>
      <c r="D41" s="34" t="s">
        <v>148</v>
      </c>
      <c r="E41" s="17" t="s">
        <v>200</v>
      </c>
      <c r="F41" s="17"/>
      <c r="G41" s="59">
        <f>G42+G44</f>
        <v>189.3</v>
      </c>
      <c r="H41" s="59">
        <f aca="true" t="shared" si="2" ref="H41:I41">H42+H44</f>
        <v>222.3</v>
      </c>
      <c r="I41" s="59">
        <f t="shared" si="2"/>
        <v>222.3</v>
      </c>
      <c r="J41" s="30"/>
      <c r="K41" s="30"/>
      <c r="L41" s="30"/>
      <c r="M41" s="30"/>
    </row>
    <row r="42" spans="1:13" ht="37.5" customHeight="1">
      <c r="A42" s="74" t="s">
        <v>26</v>
      </c>
      <c r="B42" s="121" t="s">
        <v>145</v>
      </c>
      <c r="C42" s="34" t="s">
        <v>164</v>
      </c>
      <c r="D42" s="34" t="s">
        <v>148</v>
      </c>
      <c r="E42" s="31" t="s">
        <v>194</v>
      </c>
      <c r="F42" s="31"/>
      <c r="G42" s="59">
        <f>G43</f>
        <v>189.3</v>
      </c>
      <c r="H42" s="59">
        <v>189.3</v>
      </c>
      <c r="I42" s="59">
        <f>I43</f>
        <v>189.3</v>
      </c>
      <c r="J42" s="30"/>
      <c r="K42" s="30"/>
      <c r="L42" s="30"/>
      <c r="M42" s="30"/>
    </row>
    <row r="43" spans="1:13" ht="17.25" customHeight="1">
      <c r="A43" s="74" t="s">
        <v>283</v>
      </c>
      <c r="B43" s="42" t="s">
        <v>145</v>
      </c>
      <c r="C43" s="34" t="s">
        <v>164</v>
      </c>
      <c r="D43" s="34" t="s">
        <v>148</v>
      </c>
      <c r="E43" s="31" t="s">
        <v>194</v>
      </c>
      <c r="F43" s="31">
        <v>500</v>
      </c>
      <c r="G43" s="61">
        <v>189.3</v>
      </c>
      <c r="H43" s="61">
        <v>222.3</v>
      </c>
      <c r="I43" s="61">
        <v>189.3</v>
      </c>
      <c r="J43" s="30"/>
      <c r="K43" s="30"/>
      <c r="L43" s="30"/>
      <c r="M43" s="30"/>
    </row>
    <row r="44" spans="1:13" ht="43.5" customHeight="1">
      <c r="A44" s="85" t="s">
        <v>27</v>
      </c>
      <c r="B44" s="121" t="s">
        <v>145</v>
      </c>
      <c r="C44" s="34" t="s">
        <v>164</v>
      </c>
      <c r="D44" s="34" t="s">
        <v>148</v>
      </c>
      <c r="E44" s="31" t="s">
        <v>181</v>
      </c>
      <c r="F44" s="117"/>
      <c r="G44" s="59">
        <f>G45</f>
        <v>0</v>
      </c>
      <c r="H44" s="59">
        <f>H45</f>
        <v>33</v>
      </c>
      <c r="I44" s="59">
        <f>I45</f>
        <v>33</v>
      </c>
      <c r="J44" s="30"/>
      <c r="K44" s="30"/>
      <c r="L44" s="30"/>
      <c r="M44" s="30"/>
    </row>
    <row r="45" spans="1:13" ht="18" customHeight="1">
      <c r="A45" s="74" t="s">
        <v>283</v>
      </c>
      <c r="B45" s="42" t="s">
        <v>145</v>
      </c>
      <c r="C45" s="34" t="s">
        <v>164</v>
      </c>
      <c r="D45" s="34" t="s">
        <v>148</v>
      </c>
      <c r="E45" s="31" t="s">
        <v>181</v>
      </c>
      <c r="F45" s="118" t="s">
        <v>157</v>
      </c>
      <c r="G45" s="61"/>
      <c r="H45" s="61">
        <v>33</v>
      </c>
      <c r="I45" s="61">
        <v>33</v>
      </c>
      <c r="J45" s="30"/>
      <c r="K45" s="30"/>
      <c r="L45" s="30"/>
      <c r="M45" s="30"/>
    </row>
    <row r="46" spans="1:13" ht="17.25" customHeight="1" hidden="1">
      <c r="A46" s="88" t="s">
        <v>89</v>
      </c>
      <c r="B46" s="121" t="s">
        <v>145</v>
      </c>
      <c r="C46" s="33" t="s">
        <v>164</v>
      </c>
      <c r="D46" s="33" t="s">
        <v>142</v>
      </c>
      <c r="E46" s="67"/>
      <c r="F46" s="67"/>
      <c r="G46" s="58">
        <f aca="true" t="shared" si="3" ref="G46:I50">G47</f>
        <v>0</v>
      </c>
      <c r="H46" s="58">
        <f t="shared" si="3"/>
        <v>0</v>
      </c>
      <c r="I46" s="58">
        <f t="shared" si="3"/>
        <v>0</v>
      </c>
      <c r="J46" s="30"/>
      <c r="K46" s="30"/>
      <c r="L46" s="30"/>
      <c r="M46" s="30"/>
    </row>
    <row r="47" spans="1:13" ht="24" customHeight="1" hidden="1">
      <c r="A47" s="82" t="s">
        <v>17</v>
      </c>
      <c r="B47" s="42" t="s">
        <v>145</v>
      </c>
      <c r="C47" s="33" t="s">
        <v>164</v>
      </c>
      <c r="D47" s="33" t="s">
        <v>142</v>
      </c>
      <c r="E47" s="67" t="s">
        <v>189</v>
      </c>
      <c r="F47" s="67"/>
      <c r="G47" s="58">
        <f t="shared" si="3"/>
        <v>0</v>
      </c>
      <c r="H47" s="58">
        <f t="shared" si="3"/>
        <v>0</v>
      </c>
      <c r="I47" s="58">
        <f t="shared" si="3"/>
        <v>0</v>
      </c>
      <c r="J47" s="30"/>
      <c r="K47" s="30"/>
      <c r="L47" s="30"/>
      <c r="M47" s="30"/>
    </row>
    <row r="48" spans="1:13" s="9" customFormat="1" ht="12" customHeight="1" hidden="1">
      <c r="A48" s="83" t="s">
        <v>286</v>
      </c>
      <c r="B48" s="121" t="s">
        <v>145</v>
      </c>
      <c r="C48" s="34" t="s">
        <v>164</v>
      </c>
      <c r="D48" s="34" t="s">
        <v>142</v>
      </c>
      <c r="E48" s="67" t="s">
        <v>186</v>
      </c>
      <c r="F48" s="31"/>
      <c r="G48" s="58">
        <f t="shared" si="3"/>
        <v>0</v>
      </c>
      <c r="H48" s="58">
        <f t="shared" si="3"/>
        <v>0</v>
      </c>
      <c r="I48" s="58">
        <f t="shared" si="3"/>
        <v>0</v>
      </c>
      <c r="J48" s="30"/>
      <c r="K48" s="30"/>
      <c r="L48" s="30"/>
      <c r="M48" s="30"/>
    </row>
    <row r="49" spans="1:13" ht="11.25" customHeight="1" hidden="1">
      <c r="A49" s="83" t="s">
        <v>286</v>
      </c>
      <c r="B49" s="42" t="s">
        <v>145</v>
      </c>
      <c r="C49" s="34" t="s">
        <v>164</v>
      </c>
      <c r="D49" s="34" t="s">
        <v>142</v>
      </c>
      <c r="E49" s="67" t="s">
        <v>186</v>
      </c>
      <c r="F49" s="31"/>
      <c r="G49" s="58">
        <f t="shared" si="3"/>
        <v>0</v>
      </c>
      <c r="H49" s="58">
        <f t="shared" si="3"/>
        <v>0</v>
      </c>
      <c r="I49" s="58">
        <f t="shared" si="3"/>
        <v>0</v>
      </c>
      <c r="J49" s="30"/>
      <c r="K49" s="30"/>
      <c r="L49" s="30"/>
      <c r="M49" s="30"/>
    </row>
    <row r="50" spans="1:13" ht="64.5" customHeight="1" hidden="1">
      <c r="A50" s="89" t="s">
        <v>98</v>
      </c>
      <c r="B50" s="121" t="s">
        <v>145</v>
      </c>
      <c r="C50" s="34" t="s">
        <v>164</v>
      </c>
      <c r="D50" s="34" t="s">
        <v>142</v>
      </c>
      <c r="E50" s="31" t="s">
        <v>269</v>
      </c>
      <c r="F50" s="31"/>
      <c r="G50" s="59">
        <f t="shared" si="3"/>
        <v>0</v>
      </c>
      <c r="H50" s="59">
        <f t="shared" si="3"/>
        <v>0</v>
      </c>
      <c r="I50" s="59">
        <f t="shared" si="3"/>
        <v>0</v>
      </c>
      <c r="J50" s="30"/>
      <c r="K50" s="30"/>
      <c r="L50" s="30"/>
      <c r="M50" s="30"/>
    </row>
    <row r="51" spans="1:13" ht="25.5" customHeight="1" hidden="1">
      <c r="A51" s="85" t="s">
        <v>0</v>
      </c>
      <c r="B51" s="42" t="s">
        <v>145</v>
      </c>
      <c r="C51" s="34" t="s">
        <v>164</v>
      </c>
      <c r="D51" s="34" t="s">
        <v>142</v>
      </c>
      <c r="E51" s="31" t="s">
        <v>269</v>
      </c>
      <c r="F51" s="31">
        <v>200</v>
      </c>
      <c r="G51" s="61">
        <v>0</v>
      </c>
      <c r="H51" s="61">
        <v>0</v>
      </c>
      <c r="I51" s="61">
        <v>0</v>
      </c>
      <c r="J51" s="30"/>
      <c r="K51" s="30"/>
      <c r="L51" s="30"/>
      <c r="M51" s="30"/>
    </row>
    <row r="52" spans="1:13" s="5" customFormat="1" ht="18.75" customHeight="1">
      <c r="A52" s="90" t="s">
        <v>56</v>
      </c>
      <c r="B52" s="121" t="s">
        <v>145</v>
      </c>
      <c r="C52" s="33" t="s">
        <v>164</v>
      </c>
      <c r="D52" s="33" t="s">
        <v>165</v>
      </c>
      <c r="E52" s="31"/>
      <c r="F52" s="31"/>
      <c r="G52" s="58">
        <f>G53+G59</f>
        <v>552.3</v>
      </c>
      <c r="H52" s="58">
        <f>H53+H59</f>
        <v>558.5</v>
      </c>
      <c r="I52" s="58">
        <f>I53+I59</f>
        <v>535.4</v>
      </c>
      <c r="J52" s="30"/>
      <c r="K52" s="30"/>
      <c r="L52" s="30"/>
      <c r="M52" s="30"/>
    </row>
    <row r="53" spans="1:13" s="5" customFormat="1" ht="43.5" customHeight="1">
      <c r="A53" s="86" t="s">
        <v>94</v>
      </c>
      <c r="B53" s="42" t="s">
        <v>145</v>
      </c>
      <c r="C53" s="33" t="s">
        <v>164</v>
      </c>
      <c r="D53" s="33" t="s">
        <v>165</v>
      </c>
      <c r="E53" s="40" t="s">
        <v>172</v>
      </c>
      <c r="F53" s="31"/>
      <c r="G53" s="31">
        <f>G54</f>
        <v>3.5</v>
      </c>
      <c r="H53" s="31">
        <f aca="true" t="shared" si="4" ref="H53:I55">H54</f>
        <v>3.5</v>
      </c>
      <c r="I53" s="31">
        <f t="shared" si="4"/>
        <v>3.5</v>
      </c>
      <c r="J53" s="30"/>
      <c r="K53" s="30"/>
      <c r="L53" s="30"/>
      <c r="M53" s="30"/>
    </row>
    <row r="54" spans="1:13" s="5" customFormat="1" ht="18.75" customHeight="1">
      <c r="A54" s="87" t="s">
        <v>90</v>
      </c>
      <c r="B54" s="121" t="s">
        <v>145</v>
      </c>
      <c r="C54" s="34" t="s">
        <v>164</v>
      </c>
      <c r="D54" s="34" t="s">
        <v>165</v>
      </c>
      <c r="E54" s="17" t="s">
        <v>180</v>
      </c>
      <c r="F54" s="31"/>
      <c r="G54" s="31">
        <f>G55</f>
        <v>3.5</v>
      </c>
      <c r="H54" s="31">
        <f t="shared" si="4"/>
        <v>3.5</v>
      </c>
      <c r="I54" s="31">
        <f t="shared" si="4"/>
        <v>3.5</v>
      </c>
      <c r="J54" s="30"/>
      <c r="K54" s="30"/>
      <c r="L54" s="30"/>
      <c r="M54" s="30"/>
    </row>
    <row r="55" spans="1:13" s="5" customFormat="1" ht="18.75" customHeight="1">
      <c r="A55" s="86" t="s">
        <v>286</v>
      </c>
      <c r="B55" s="42" t="s">
        <v>145</v>
      </c>
      <c r="C55" s="34" t="s">
        <v>164</v>
      </c>
      <c r="D55" s="34" t="s">
        <v>165</v>
      </c>
      <c r="E55" s="17" t="s">
        <v>200</v>
      </c>
      <c r="F55" s="31"/>
      <c r="G55" s="31">
        <f>G56</f>
        <v>3.5</v>
      </c>
      <c r="H55" s="31">
        <f t="shared" si="4"/>
        <v>3.5</v>
      </c>
      <c r="I55" s="31">
        <f t="shared" si="4"/>
        <v>3.5</v>
      </c>
      <c r="J55" s="30"/>
      <c r="K55" s="30"/>
      <c r="L55" s="30"/>
      <c r="M55" s="30"/>
    </row>
    <row r="56" spans="1:21" s="5" customFormat="1" ht="63" customHeight="1">
      <c r="A56" s="91" t="s">
        <v>114</v>
      </c>
      <c r="B56" s="121" t="s">
        <v>145</v>
      </c>
      <c r="C56" s="34" t="s">
        <v>164</v>
      </c>
      <c r="D56" s="34" t="s">
        <v>165</v>
      </c>
      <c r="E56" s="17" t="s">
        <v>205</v>
      </c>
      <c r="F56" s="31"/>
      <c r="G56" s="31">
        <f>G58</f>
        <v>3.5</v>
      </c>
      <c r="H56" s="31">
        <f aca="true" t="shared" si="5" ref="H56:I56">H58</f>
        <v>3.5</v>
      </c>
      <c r="I56" s="31">
        <f t="shared" si="5"/>
        <v>3.5</v>
      </c>
      <c r="J56" s="30"/>
      <c r="K56" s="30"/>
      <c r="L56" s="30"/>
      <c r="M56" s="30"/>
      <c r="N56" s="12"/>
      <c r="O56" s="11"/>
      <c r="P56" s="11"/>
      <c r="Q56" s="11"/>
      <c r="R56" s="11"/>
      <c r="S56" s="11"/>
      <c r="T56" s="13"/>
      <c r="U56" s="13"/>
    </row>
    <row r="57" spans="1:13" s="5" customFormat="1" ht="29.25" customHeight="1" hidden="1">
      <c r="A57" s="85" t="s">
        <v>119</v>
      </c>
      <c r="B57" s="42" t="s">
        <v>145</v>
      </c>
      <c r="C57" s="34" t="s">
        <v>164</v>
      </c>
      <c r="D57" s="34" t="s">
        <v>165</v>
      </c>
      <c r="E57" s="17" t="s">
        <v>205</v>
      </c>
      <c r="F57" s="31">
        <v>100</v>
      </c>
      <c r="G57" s="31"/>
      <c r="H57" s="31"/>
      <c r="I57" s="61">
        <v>0</v>
      </c>
      <c r="J57" s="30"/>
      <c r="K57" s="30"/>
      <c r="L57" s="30"/>
      <c r="M57" s="30"/>
    </row>
    <row r="58" spans="1:13" s="5" customFormat="1" ht="30" customHeight="1">
      <c r="A58" s="85" t="s">
        <v>0</v>
      </c>
      <c r="B58" s="121" t="s">
        <v>145</v>
      </c>
      <c r="C58" s="34" t="s">
        <v>164</v>
      </c>
      <c r="D58" s="34" t="s">
        <v>165</v>
      </c>
      <c r="E58" s="17" t="s">
        <v>205</v>
      </c>
      <c r="F58" s="31">
        <v>200</v>
      </c>
      <c r="G58" s="31">
        <v>3.5</v>
      </c>
      <c r="H58" s="31">
        <v>3.5</v>
      </c>
      <c r="I58" s="61">
        <v>3.5</v>
      </c>
      <c r="J58" s="30"/>
      <c r="K58" s="30"/>
      <c r="L58" s="30"/>
      <c r="M58" s="30"/>
    </row>
    <row r="59" spans="1:13" s="6" customFormat="1" ht="36" customHeight="1">
      <c r="A59" s="92" t="s">
        <v>84</v>
      </c>
      <c r="B59" s="42" t="s">
        <v>145</v>
      </c>
      <c r="C59" s="33" t="s">
        <v>164</v>
      </c>
      <c r="D59" s="33" t="s">
        <v>165</v>
      </c>
      <c r="E59" s="40" t="s">
        <v>189</v>
      </c>
      <c r="F59" s="40"/>
      <c r="G59" s="58">
        <f aca="true" t="shared" si="6" ref="G59:I60">G60</f>
        <v>548.8</v>
      </c>
      <c r="H59" s="58">
        <f t="shared" si="6"/>
        <v>555</v>
      </c>
      <c r="I59" s="58">
        <f t="shared" si="6"/>
        <v>531.9</v>
      </c>
      <c r="J59" s="30"/>
      <c r="K59" s="30"/>
      <c r="L59" s="30"/>
      <c r="M59" s="30"/>
    </row>
    <row r="60" spans="1:13" s="6" customFormat="1" ht="16.5" customHeight="1">
      <c r="A60" s="93" t="s">
        <v>286</v>
      </c>
      <c r="B60" s="121" t="s">
        <v>145</v>
      </c>
      <c r="C60" s="34" t="s">
        <v>164</v>
      </c>
      <c r="D60" s="34" t="s">
        <v>165</v>
      </c>
      <c r="E60" s="31" t="s">
        <v>186</v>
      </c>
      <c r="F60" s="31"/>
      <c r="G60" s="59">
        <f t="shared" si="6"/>
        <v>548.8</v>
      </c>
      <c r="H60" s="59">
        <f t="shared" si="6"/>
        <v>555</v>
      </c>
      <c r="I60" s="59">
        <f t="shared" si="6"/>
        <v>531.9</v>
      </c>
      <c r="J60" s="30"/>
      <c r="K60" s="30"/>
      <c r="L60" s="30"/>
      <c r="M60" s="30"/>
    </row>
    <row r="61" spans="1:13" s="6" customFormat="1" ht="13.5">
      <c r="A61" s="93" t="s">
        <v>286</v>
      </c>
      <c r="B61" s="42" t="s">
        <v>145</v>
      </c>
      <c r="C61" s="34" t="s">
        <v>164</v>
      </c>
      <c r="D61" s="34" t="s">
        <v>165</v>
      </c>
      <c r="E61" s="31" t="s">
        <v>170</v>
      </c>
      <c r="F61" s="31"/>
      <c r="G61" s="59">
        <f>G62+G65</f>
        <v>548.8</v>
      </c>
      <c r="H61" s="59">
        <f>H62+H65</f>
        <v>555</v>
      </c>
      <c r="I61" s="59">
        <f>I62+I65</f>
        <v>531.9</v>
      </c>
      <c r="J61" s="30"/>
      <c r="K61" s="30"/>
      <c r="L61" s="30"/>
      <c r="M61" s="30"/>
    </row>
    <row r="62" spans="1:13" s="6" customFormat="1" ht="51.75" customHeight="1">
      <c r="A62" s="74" t="s">
        <v>58</v>
      </c>
      <c r="B62" s="121" t="s">
        <v>145</v>
      </c>
      <c r="C62" s="34" t="s">
        <v>164</v>
      </c>
      <c r="D62" s="34" t="s">
        <v>165</v>
      </c>
      <c r="E62" s="31" t="s">
        <v>179</v>
      </c>
      <c r="F62" s="31"/>
      <c r="G62" s="59">
        <f>G63+G64</f>
        <v>548.8</v>
      </c>
      <c r="H62" s="59">
        <f>H63+H64</f>
        <v>555</v>
      </c>
      <c r="I62" s="59">
        <f>I63+I64</f>
        <v>531.9</v>
      </c>
      <c r="J62" s="30"/>
      <c r="K62" s="30"/>
      <c r="L62" s="30"/>
      <c r="M62" s="30"/>
    </row>
    <row r="63" spans="1:13" s="6" customFormat="1" ht="24">
      <c r="A63" s="85" t="s">
        <v>0</v>
      </c>
      <c r="B63" s="42" t="s">
        <v>145</v>
      </c>
      <c r="C63" s="34" t="s">
        <v>164</v>
      </c>
      <c r="D63" s="34" t="s">
        <v>165</v>
      </c>
      <c r="E63" s="31" t="s">
        <v>179</v>
      </c>
      <c r="F63" s="31">
        <v>200</v>
      </c>
      <c r="G63" s="125">
        <v>548.8</v>
      </c>
      <c r="H63" s="125">
        <v>555</v>
      </c>
      <c r="I63" s="122">
        <v>531.9</v>
      </c>
      <c r="J63" s="30"/>
      <c r="K63" s="30"/>
      <c r="L63" s="30"/>
      <c r="M63" s="30"/>
    </row>
    <row r="64" spans="1:13" s="6" customFormat="1" ht="14.25">
      <c r="A64" s="85" t="s">
        <v>129</v>
      </c>
      <c r="B64" s="121" t="s">
        <v>145</v>
      </c>
      <c r="C64" s="34" t="s">
        <v>164</v>
      </c>
      <c r="D64" s="34" t="s">
        <v>165</v>
      </c>
      <c r="E64" s="31" t="s">
        <v>179</v>
      </c>
      <c r="F64" s="31">
        <v>800</v>
      </c>
      <c r="G64" s="123"/>
      <c r="H64" s="124"/>
      <c r="I64" s="123"/>
      <c r="J64" s="30"/>
      <c r="K64" s="30"/>
      <c r="L64" s="30"/>
      <c r="M64" s="30"/>
    </row>
    <row r="65" spans="1:13" s="6" customFormat="1" ht="24.75" customHeight="1" hidden="1">
      <c r="A65" s="74" t="s">
        <v>81</v>
      </c>
      <c r="B65" s="42" t="s">
        <v>145</v>
      </c>
      <c r="C65" s="34" t="s">
        <v>164</v>
      </c>
      <c r="D65" s="34" t="s">
        <v>165</v>
      </c>
      <c r="E65" s="31" t="s">
        <v>204</v>
      </c>
      <c r="F65" s="31"/>
      <c r="G65" s="59">
        <f>G66</f>
        <v>0</v>
      </c>
      <c r="H65" s="59">
        <f>H66</f>
        <v>0</v>
      </c>
      <c r="I65" s="59">
        <f>I66</f>
        <v>0</v>
      </c>
      <c r="J65" s="30"/>
      <c r="K65" s="30"/>
      <c r="L65" s="30"/>
      <c r="M65" s="30"/>
    </row>
    <row r="66" spans="1:13" s="6" customFormat="1" ht="25.5" customHeight="1" hidden="1">
      <c r="A66" s="85" t="s">
        <v>82</v>
      </c>
      <c r="B66" s="121" t="s">
        <v>145</v>
      </c>
      <c r="C66" s="34" t="s">
        <v>164</v>
      </c>
      <c r="D66" s="34" t="s">
        <v>165</v>
      </c>
      <c r="E66" s="31" t="s">
        <v>204</v>
      </c>
      <c r="F66" s="31">
        <v>240</v>
      </c>
      <c r="G66" s="60"/>
      <c r="H66" s="60"/>
      <c r="I66" s="61">
        <v>0</v>
      </c>
      <c r="J66" s="30"/>
      <c r="K66" s="30"/>
      <c r="L66" s="30"/>
      <c r="M66" s="30"/>
    </row>
    <row r="67" spans="1:13" s="6" customFormat="1" ht="51.75" customHeight="1" hidden="1">
      <c r="A67" s="74" t="s">
        <v>58</v>
      </c>
      <c r="B67" s="42" t="s">
        <v>145</v>
      </c>
      <c r="C67" s="34" t="s">
        <v>164</v>
      </c>
      <c r="D67" s="34" t="s">
        <v>165</v>
      </c>
      <c r="E67" s="31" t="s">
        <v>179</v>
      </c>
      <c r="F67" s="31"/>
      <c r="G67" s="59">
        <f>G68</f>
        <v>0</v>
      </c>
      <c r="H67" s="59">
        <f>H68</f>
        <v>0</v>
      </c>
      <c r="I67" s="59">
        <f>I68</f>
        <v>0</v>
      </c>
      <c r="J67" s="30"/>
      <c r="K67" s="30"/>
      <c r="L67" s="30"/>
      <c r="M67" s="30"/>
    </row>
    <row r="68" spans="1:13" s="6" customFormat="1" ht="25.5" customHeight="1" hidden="1">
      <c r="A68" s="85" t="s">
        <v>82</v>
      </c>
      <c r="B68" s="121" t="s">
        <v>145</v>
      </c>
      <c r="C68" s="34" t="s">
        <v>164</v>
      </c>
      <c r="D68" s="34" t="s">
        <v>165</v>
      </c>
      <c r="E68" s="31" t="s">
        <v>179</v>
      </c>
      <c r="F68" s="31">
        <v>240</v>
      </c>
      <c r="G68" s="60"/>
      <c r="H68" s="60"/>
      <c r="I68" s="61"/>
      <c r="J68" s="30"/>
      <c r="K68" s="30"/>
      <c r="L68" s="30"/>
      <c r="M68" s="30"/>
    </row>
    <row r="69" spans="1:19" ht="21.75" customHeight="1">
      <c r="A69" s="90" t="s">
        <v>281</v>
      </c>
      <c r="B69" s="42" t="s">
        <v>145</v>
      </c>
      <c r="C69" s="33" t="s">
        <v>153</v>
      </c>
      <c r="D69" s="33" t="s">
        <v>166</v>
      </c>
      <c r="E69" s="40"/>
      <c r="F69" s="40"/>
      <c r="G69" s="58">
        <f aca="true" t="shared" si="7" ref="G69:I74">G70</f>
        <v>140.3</v>
      </c>
      <c r="H69" s="58">
        <f t="shared" si="7"/>
        <v>142.6</v>
      </c>
      <c r="I69" s="58">
        <f t="shared" si="7"/>
        <v>149.6</v>
      </c>
      <c r="J69" s="30"/>
      <c r="K69" s="30"/>
      <c r="L69" s="30"/>
      <c r="M69" s="30"/>
      <c r="N69" s="12"/>
      <c r="O69" s="11"/>
      <c r="P69" s="11"/>
      <c r="Q69" s="11"/>
      <c r="R69" s="11"/>
      <c r="S69" s="11"/>
    </row>
    <row r="70" spans="1:13" s="14" customFormat="1" ht="24" customHeight="1">
      <c r="A70" s="94" t="s">
        <v>13</v>
      </c>
      <c r="B70" s="121" t="s">
        <v>145</v>
      </c>
      <c r="C70" s="33" t="s">
        <v>153</v>
      </c>
      <c r="D70" s="33" t="s">
        <v>147</v>
      </c>
      <c r="E70" s="40"/>
      <c r="F70" s="40"/>
      <c r="G70" s="58">
        <f t="shared" si="7"/>
        <v>140.3</v>
      </c>
      <c r="H70" s="58">
        <f t="shared" si="7"/>
        <v>142.6</v>
      </c>
      <c r="I70" s="58">
        <f t="shared" si="7"/>
        <v>149.6</v>
      </c>
      <c r="J70" s="30"/>
      <c r="K70" s="30"/>
      <c r="L70" s="30"/>
      <c r="M70" s="30"/>
    </row>
    <row r="71" spans="1:13" ht="35.25" customHeight="1">
      <c r="A71" s="92" t="s">
        <v>84</v>
      </c>
      <c r="B71" s="42" t="s">
        <v>145</v>
      </c>
      <c r="C71" s="33" t="s">
        <v>153</v>
      </c>
      <c r="D71" s="33" t="s">
        <v>147</v>
      </c>
      <c r="E71" s="40" t="s">
        <v>189</v>
      </c>
      <c r="F71" s="40"/>
      <c r="G71" s="58">
        <f t="shared" si="7"/>
        <v>140.3</v>
      </c>
      <c r="H71" s="58">
        <f t="shared" si="7"/>
        <v>142.6</v>
      </c>
      <c r="I71" s="58">
        <f t="shared" si="7"/>
        <v>149.6</v>
      </c>
      <c r="J71" s="30"/>
      <c r="K71" s="30"/>
      <c r="L71" s="30"/>
      <c r="M71" s="30"/>
    </row>
    <row r="72" spans="1:13" ht="18" customHeight="1">
      <c r="A72" s="93" t="s">
        <v>286</v>
      </c>
      <c r="B72" s="121" t="s">
        <v>145</v>
      </c>
      <c r="C72" s="34" t="s">
        <v>153</v>
      </c>
      <c r="D72" s="34" t="s">
        <v>147</v>
      </c>
      <c r="E72" s="31" t="s">
        <v>186</v>
      </c>
      <c r="F72" s="31"/>
      <c r="G72" s="59">
        <f t="shared" si="7"/>
        <v>140.3</v>
      </c>
      <c r="H72" s="59">
        <f t="shared" si="7"/>
        <v>142.6</v>
      </c>
      <c r="I72" s="59">
        <f t="shared" si="7"/>
        <v>149.6</v>
      </c>
      <c r="J72" s="30"/>
      <c r="K72" s="30"/>
      <c r="L72" s="30"/>
      <c r="M72" s="30"/>
    </row>
    <row r="73" spans="1:13" ht="13.5">
      <c r="A73" s="93" t="s">
        <v>286</v>
      </c>
      <c r="B73" s="42" t="s">
        <v>145</v>
      </c>
      <c r="C73" s="34" t="s">
        <v>153</v>
      </c>
      <c r="D73" s="34" t="s">
        <v>147</v>
      </c>
      <c r="E73" s="31" t="s">
        <v>170</v>
      </c>
      <c r="F73" s="31"/>
      <c r="G73" s="59">
        <f t="shared" si="7"/>
        <v>140.3</v>
      </c>
      <c r="H73" s="59">
        <f t="shared" si="7"/>
        <v>142.6</v>
      </c>
      <c r="I73" s="59">
        <f t="shared" si="7"/>
        <v>149.6</v>
      </c>
      <c r="J73" s="30"/>
      <c r="K73" s="30"/>
      <c r="L73" s="30"/>
      <c r="M73" s="30"/>
    </row>
    <row r="74" spans="1:13" ht="24">
      <c r="A74" s="74" t="s">
        <v>20</v>
      </c>
      <c r="B74" s="121" t="s">
        <v>145</v>
      </c>
      <c r="C74" s="34" t="s">
        <v>153</v>
      </c>
      <c r="D74" s="34" t="s">
        <v>147</v>
      </c>
      <c r="E74" s="31" t="s">
        <v>178</v>
      </c>
      <c r="F74" s="31"/>
      <c r="G74" s="59">
        <f t="shared" si="7"/>
        <v>140.3</v>
      </c>
      <c r="H74" s="59">
        <f t="shared" si="7"/>
        <v>142.6</v>
      </c>
      <c r="I74" s="59">
        <f t="shared" si="7"/>
        <v>149.6</v>
      </c>
      <c r="J74" s="30"/>
      <c r="K74" s="30"/>
      <c r="L74" s="30"/>
      <c r="M74" s="30"/>
    </row>
    <row r="75" spans="1:14" ht="56.25" customHeight="1">
      <c r="A75" s="85" t="s">
        <v>119</v>
      </c>
      <c r="B75" s="42" t="s">
        <v>145</v>
      </c>
      <c r="C75" s="34" t="s">
        <v>153</v>
      </c>
      <c r="D75" s="34" t="s">
        <v>147</v>
      </c>
      <c r="E75" s="31" t="s">
        <v>178</v>
      </c>
      <c r="F75" s="31">
        <v>100</v>
      </c>
      <c r="G75" s="61">
        <v>140.3</v>
      </c>
      <c r="H75" s="61">
        <v>142.6</v>
      </c>
      <c r="I75" s="61">
        <v>149.6</v>
      </c>
      <c r="J75" s="30"/>
      <c r="K75" s="30"/>
      <c r="L75" s="30"/>
      <c r="M75" s="30"/>
      <c r="N75" s="15"/>
    </row>
    <row r="76" spans="1:13" ht="31.5" customHeight="1">
      <c r="A76" s="80" t="s">
        <v>46</v>
      </c>
      <c r="B76" s="121" t="s">
        <v>145</v>
      </c>
      <c r="C76" s="33" t="s">
        <v>147</v>
      </c>
      <c r="D76" s="33" t="s">
        <v>166</v>
      </c>
      <c r="E76" s="40"/>
      <c r="F76" s="40"/>
      <c r="G76" s="58">
        <f>G77+G83</f>
        <v>26</v>
      </c>
      <c r="H76" s="58">
        <f>H77+H83</f>
        <v>27</v>
      </c>
      <c r="I76" s="58">
        <f>I77+I83</f>
        <v>28.1</v>
      </c>
      <c r="J76" s="30"/>
      <c r="K76" s="30"/>
      <c r="L76" s="30"/>
      <c r="M76" s="30"/>
    </row>
    <row r="77" spans="1:13" ht="49.5" customHeight="1">
      <c r="A77" s="80" t="s">
        <v>28</v>
      </c>
      <c r="B77" s="42" t="s">
        <v>145</v>
      </c>
      <c r="C77" s="33" t="s">
        <v>147</v>
      </c>
      <c r="D77" s="33" t="s">
        <v>162</v>
      </c>
      <c r="E77" s="40"/>
      <c r="F77" s="40"/>
      <c r="G77" s="58">
        <f aca="true" t="shared" si="8" ref="G77:H81">G78</f>
        <v>1</v>
      </c>
      <c r="H77" s="58">
        <f t="shared" si="8"/>
        <v>1</v>
      </c>
      <c r="I77" s="58">
        <f>I78</f>
        <v>1.1</v>
      </c>
      <c r="J77" s="30"/>
      <c r="K77" s="30"/>
      <c r="L77" s="30"/>
      <c r="M77" s="30"/>
    </row>
    <row r="78" spans="1:13" ht="42.75" customHeight="1">
      <c r="A78" s="95" t="s">
        <v>63</v>
      </c>
      <c r="B78" s="121" t="s">
        <v>145</v>
      </c>
      <c r="C78" s="41" t="s">
        <v>147</v>
      </c>
      <c r="D78" s="41" t="s">
        <v>162</v>
      </c>
      <c r="E78" s="67" t="s">
        <v>199</v>
      </c>
      <c r="F78" s="67"/>
      <c r="G78" s="58">
        <f t="shared" si="8"/>
        <v>1</v>
      </c>
      <c r="H78" s="58">
        <f t="shared" si="8"/>
        <v>1</v>
      </c>
      <c r="I78" s="58">
        <f>I79</f>
        <v>1.1</v>
      </c>
      <c r="J78" s="30"/>
      <c r="K78" s="30"/>
      <c r="L78" s="30"/>
      <c r="M78" s="30"/>
    </row>
    <row r="79" spans="1:13" ht="30" customHeight="1">
      <c r="A79" s="85" t="s">
        <v>19</v>
      </c>
      <c r="B79" s="42" t="s">
        <v>145</v>
      </c>
      <c r="C79" s="35" t="s">
        <v>147</v>
      </c>
      <c r="D79" s="35" t="s">
        <v>162</v>
      </c>
      <c r="E79" s="17" t="s">
        <v>210</v>
      </c>
      <c r="F79" s="17"/>
      <c r="G79" s="59">
        <f t="shared" si="8"/>
        <v>1</v>
      </c>
      <c r="H79" s="59">
        <f t="shared" si="8"/>
        <v>1</v>
      </c>
      <c r="I79" s="59">
        <f>I80</f>
        <v>1.1</v>
      </c>
      <c r="J79" s="30"/>
      <c r="K79" s="30"/>
      <c r="L79" s="30"/>
      <c r="M79" s="30"/>
    </row>
    <row r="80" spans="1:13" ht="60.75">
      <c r="A80" s="85" t="s">
        <v>109</v>
      </c>
      <c r="B80" s="121" t="s">
        <v>145</v>
      </c>
      <c r="C80" s="35" t="s">
        <v>147</v>
      </c>
      <c r="D80" s="35" t="s">
        <v>162</v>
      </c>
      <c r="E80" s="17" t="s">
        <v>182</v>
      </c>
      <c r="F80" s="17"/>
      <c r="G80" s="59">
        <f t="shared" si="8"/>
        <v>1</v>
      </c>
      <c r="H80" s="59">
        <f t="shared" si="8"/>
        <v>1</v>
      </c>
      <c r="I80" s="59">
        <f>I81</f>
        <v>1.1</v>
      </c>
      <c r="J80" s="30"/>
      <c r="K80" s="30"/>
      <c r="L80" s="30"/>
      <c r="M80" s="30"/>
    </row>
    <row r="81" spans="1:13" ht="79.5" customHeight="1">
      <c r="A81" s="85" t="s">
        <v>45</v>
      </c>
      <c r="B81" s="42" t="s">
        <v>145</v>
      </c>
      <c r="C81" s="35" t="s">
        <v>147</v>
      </c>
      <c r="D81" s="35" t="s">
        <v>162</v>
      </c>
      <c r="E81" s="17" t="s">
        <v>183</v>
      </c>
      <c r="F81" s="17"/>
      <c r="G81" s="59">
        <f t="shared" si="8"/>
        <v>1</v>
      </c>
      <c r="H81" s="59">
        <f t="shared" si="8"/>
        <v>1</v>
      </c>
      <c r="I81" s="59">
        <f>I82</f>
        <v>1.1</v>
      </c>
      <c r="J81" s="30"/>
      <c r="K81" s="30"/>
      <c r="L81" s="30"/>
      <c r="M81" s="30"/>
    </row>
    <row r="82" spans="1:13" ht="26.25" customHeight="1">
      <c r="A82" s="85" t="s">
        <v>0</v>
      </c>
      <c r="B82" s="121" t="s">
        <v>145</v>
      </c>
      <c r="C82" s="35" t="s">
        <v>147</v>
      </c>
      <c r="D82" s="35" t="s">
        <v>162</v>
      </c>
      <c r="E82" s="17" t="s">
        <v>183</v>
      </c>
      <c r="F82" s="17" t="s">
        <v>139</v>
      </c>
      <c r="G82" s="61">
        <v>1</v>
      </c>
      <c r="H82" s="61">
        <v>1</v>
      </c>
      <c r="I82" s="61">
        <v>1.1</v>
      </c>
      <c r="J82" s="30"/>
      <c r="K82" s="30"/>
      <c r="L82" s="30"/>
      <c r="M82" s="30"/>
    </row>
    <row r="83" spans="1:13" ht="32.25" customHeight="1">
      <c r="A83" s="80" t="s">
        <v>57</v>
      </c>
      <c r="B83" s="42" t="s">
        <v>145</v>
      </c>
      <c r="C83" s="33" t="s">
        <v>147</v>
      </c>
      <c r="D83" s="33" t="s">
        <v>144</v>
      </c>
      <c r="E83" s="40"/>
      <c r="F83" s="40"/>
      <c r="G83" s="58">
        <f>G84+G91</f>
        <v>25</v>
      </c>
      <c r="H83" s="58">
        <f>H84+H91</f>
        <v>26</v>
      </c>
      <c r="I83" s="58">
        <f>I84+I91</f>
        <v>27</v>
      </c>
      <c r="J83" s="30"/>
      <c r="K83" s="30"/>
      <c r="L83" s="30"/>
      <c r="M83" s="30"/>
    </row>
    <row r="84" spans="1:13" ht="39.75" customHeight="1">
      <c r="A84" s="83" t="s">
        <v>10</v>
      </c>
      <c r="B84" s="121" t="s">
        <v>145</v>
      </c>
      <c r="C84" s="33" t="s">
        <v>147</v>
      </c>
      <c r="D84" s="33" t="s">
        <v>144</v>
      </c>
      <c r="E84" s="67" t="s">
        <v>177</v>
      </c>
      <c r="F84" s="67"/>
      <c r="G84" s="58">
        <f>G85</f>
        <v>25</v>
      </c>
      <c r="H84" s="58">
        <f>H85</f>
        <v>26</v>
      </c>
      <c r="I84" s="58">
        <f>I85</f>
        <v>27</v>
      </c>
      <c r="J84" s="30"/>
      <c r="K84" s="30"/>
      <c r="L84" s="30"/>
      <c r="M84" s="30"/>
    </row>
    <row r="85" spans="1:13" ht="37.5" customHeight="1">
      <c r="A85" s="89" t="s">
        <v>3</v>
      </c>
      <c r="B85" s="42" t="s">
        <v>145</v>
      </c>
      <c r="C85" s="34" t="s">
        <v>147</v>
      </c>
      <c r="D85" s="34" t="s">
        <v>144</v>
      </c>
      <c r="E85" s="31" t="s">
        <v>173</v>
      </c>
      <c r="F85" s="31"/>
      <c r="G85" s="59">
        <f>G86+G89</f>
        <v>25</v>
      </c>
      <c r="H85" s="59">
        <f>H86+H89</f>
        <v>26</v>
      </c>
      <c r="I85" s="59">
        <f>I86+I89</f>
        <v>27</v>
      </c>
      <c r="J85" s="30"/>
      <c r="K85" s="30"/>
      <c r="L85" s="30"/>
      <c r="M85" s="30"/>
    </row>
    <row r="86" spans="1:13" ht="51.75" customHeight="1">
      <c r="A86" s="89" t="s">
        <v>38</v>
      </c>
      <c r="B86" s="121" t="s">
        <v>145</v>
      </c>
      <c r="C86" s="42" t="s">
        <v>147</v>
      </c>
      <c r="D86" s="42" t="s">
        <v>144</v>
      </c>
      <c r="E86" s="31" t="s">
        <v>214</v>
      </c>
      <c r="F86" s="31"/>
      <c r="G86" s="59">
        <f aca="true" t="shared" si="9" ref="G86:I87">G87</f>
        <v>25</v>
      </c>
      <c r="H86" s="59">
        <f t="shared" si="9"/>
        <v>26</v>
      </c>
      <c r="I86" s="59">
        <f t="shared" si="9"/>
        <v>27</v>
      </c>
      <c r="J86" s="30"/>
      <c r="K86" s="30"/>
      <c r="L86" s="30"/>
      <c r="M86" s="30"/>
    </row>
    <row r="87" spans="1:13" ht="75.75" customHeight="1">
      <c r="A87" s="89" t="s">
        <v>44</v>
      </c>
      <c r="B87" s="42" t="s">
        <v>145</v>
      </c>
      <c r="C87" s="42" t="s">
        <v>147</v>
      </c>
      <c r="D87" s="42" t="s">
        <v>144</v>
      </c>
      <c r="E87" s="31" t="s">
        <v>203</v>
      </c>
      <c r="F87" s="31"/>
      <c r="G87" s="59">
        <f t="shared" si="9"/>
        <v>25</v>
      </c>
      <c r="H87" s="59">
        <f t="shared" si="9"/>
        <v>26</v>
      </c>
      <c r="I87" s="59">
        <f t="shared" si="9"/>
        <v>27</v>
      </c>
      <c r="J87" s="30"/>
      <c r="K87" s="30"/>
      <c r="L87" s="30"/>
      <c r="M87" s="30"/>
    </row>
    <row r="88" spans="1:13" ht="27" customHeight="1">
      <c r="A88" s="85" t="s">
        <v>0</v>
      </c>
      <c r="B88" s="121" t="s">
        <v>145</v>
      </c>
      <c r="C88" s="43" t="s">
        <v>147</v>
      </c>
      <c r="D88" s="43" t="s">
        <v>144</v>
      </c>
      <c r="E88" s="31" t="s">
        <v>203</v>
      </c>
      <c r="F88" s="31">
        <v>200</v>
      </c>
      <c r="G88" s="61">
        <v>25</v>
      </c>
      <c r="H88" s="61">
        <v>26</v>
      </c>
      <c r="I88" s="61">
        <v>27</v>
      </c>
      <c r="J88" s="30"/>
      <c r="K88" s="30"/>
      <c r="L88" s="30"/>
      <c r="M88" s="30"/>
    </row>
    <row r="89" spans="1:13" ht="24.75" customHeight="1" hidden="1">
      <c r="A89" s="85" t="s">
        <v>93</v>
      </c>
      <c r="B89" s="42" t="s">
        <v>145</v>
      </c>
      <c r="C89" s="43" t="s">
        <v>147</v>
      </c>
      <c r="D89" s="43" t="s">
        <v>144</v>
      </c>
      <c r="E89" s="31" t="s">
        <v>176</v>
      </c>
      <c r="F89" s="31"/>
      <c r="G89" s="31"/>
      <c r="H89" s="31"/>
      <c r="I89" s="59">
        <f>I90</f>
        <v>0</v>
      </c>
      <c r="J89" s="30"/>
      <c r="K89" s="30"/>
      <c r="L89" s="30"/>
      <c r="M89" s="30"/>
    </row>
    <row r="90" spans="1:13" ht="28.5" customHeight="1" hidden="1">
      <c r="A90" s="85" t="s">
        <v>0</v>
      </c>
      <c r="B90" s="121" t="s">
        <v>145</v>
      </c>
      <c r="C90" s="43" t="s">
        <v>147</v>
      </c>
      <c r="D90" s="43" t="s">
        <v>144</v>
      </c>
      <c r="E90" s="31" t="s">
        <v>176</v>
      </c>
      <c r="F90" s="31">
        <v>200</v>
      </c>
      <c r="G90" s="31"/>
      <c r="H90" s="31"/>
      <c r="I90" s="61">
        <v>0</v>
      </c>
      <c r="J90" s="30"/>
      <c r="K90" s="30"/>
      <c r="L90" s="30"/>
      <c r="M90" s="30"/>
    </row>
    <row r="91" spans="1:13" ht="28.5" customHeight="1" hidden="1">
      <c r="A91" s="96" t="s">
        <v>61</v>
      </c>
      <c r="B91" s="42" t="s">
        <v>145</v>
      </c>
      <c r="C91" s="44" t="s">
        <v>147</v>
      </c>
      <c r="D91" s="44" t="s">
        <v>144</v>
      </c>
      <c r="E91" s="119" t="s">
        <v>215</v>
      </c>
      <c r="F91" s="46"/>
      <c r="G91" s="46"/>
      <c r="H91" s="46"/>
      <c r="I91" s="58">
        <f>I92</f>
        <v>0</v>
      </c>
      <c r="J91" s="30"/>
      <c r="K91" s="30"/>
      <c r="L91" s="30"/>
      <c r="M91" s="30"/>
    </row>
    <row r="92" spans="1:13" ht="34.5" customHeight="1" hidden="1">
      <c r="A92" s="97" t="s">
        <v>83</v>
      </c>
      <c r="B92" s="121" t="s">
        <v>145</v>
      </c>
      <c r="C92" s="43" t="s">
        <v>147</v>
      </c>
      <c r="D92" s="43" t="s">
        <v>144</v>
      </c>
      <c r="E92" s="120" t="s">
        <v>208</v>
      </c>
      <c r="F92" s="47"/>
      <c r="G92" s="47"/>
      <c r="H92" s="47"/>
      <c r="I92" s="59">
        <f>I93</f>
        <v>0</v>
      </c>
      <c r="J92" s="30"/>
      <c r="K92" s="30"/>
      <c r="L92" s="30"/>
      <c r="M92" s="30"/>
    </row>
    <row r="93" spans="1:13" ht="54" customHeight="1" hidden="1">
      <c r="A93" s="74" t="s">
        <v>100</v>
      </c>
      <c r="B93" s="42" t="s">
        <v>145</v>
      </c>
      <c r="C93" s="43" t="s">
        <v>147</v>
      </c>
      <c r="D93" s="43" t="s">
        <v>144</v>
      </c>
      <c r="E93" s="120" t="s">
        <v>202</v>
      </c>
      <c r="F93" s="47"/>
      <c r="G93" s="47"/>
      <c r="H93" s="47"/>
      <c r="I93" s="59">
        <f>I94</f>
        <v>0</v>
      </c>
      <c r="J93" s="30"/>
      <c r="K93" s="30"/>
      <c r="L93" s="30"/>
      <c r="M93" s="30"/>
    </row>
    <row r="94" spans="1:13" ht="66.75" customHeight="1" hidden="1">
      <c r="A94" s="85" t="s">
        <v>117</v>
      </c>
      <c r="B94" s="121" t="s">
        <v>145</v>
      </c>
      <c r="C94" s="43" t="s">
        <v>147</v>
      </c>
      <c r="D94" s="43" t="s">
        <v>144</v>
      </c>
      <c r="E94" s="120" t="s">
        <v>213</v>
      </c>
      <c r="F94" s="47"/>
      <c r="G94" s="47"/>
      <c r="H94" s="47"/>
      <c r="I94" s="59">
        <f>I95</f>
        <v>0</v>
      </c>
      <c r="J94" s="30"/>
      <c r="K94" s="30"/>
      <c r="L94" s="30"/>
      <c r="M94" s="30"/>
    </row>
    <row r="95" spans="1:13" ht="31.5" customHeight="1" hidden="1">
      <c r="A95" s="85" t="s">
        <v>0</v>
      </c>
      <c r="B95" s="42" t="s">
        <v>145</v>
      </c>
      <c r="C95" s="43" t="s">
        <v>147</v>
      </c>
      <c r="D95" s="43" t="s">
        <v>144</v>
      </c>
      <c r="E95" s="120" t="s">
        <v>213</v>
      </c>
      <c r="F95" s="17" t="s">
        <v>139</v>
      </c>
      <c r="G95" s="17"/>
      <c r="H95" s="17"/>
      <c r="I95" s="61"/>
      <c r="J95" s="30"/>
      <c r="K95" s="30"/>
      <c r="L95" s="30"/>
      <c r="M95" s="30"/>
    </row>
    <row r="96" spans="1:13" s="9" customFormat="1" ht="14.25">
      <c r="A96" s="98" t="s">
        <v>279</v>
      </c>
      <c r="B96" s="121" t="s">
        <v>145</v>
      </c>
      <c r="C96" s="41" t="s">
        <v>160</v>
      </c>
      <c r="D96" s="41" t="s">
        <v>166</v>
      </c>
      <c r="E96" s="73"/>
      <c r="F96" s="73"/>
      <c r="G96" s="57">
        <f>G135+G97</f>
        <v>1725.4</v>
      </c>
      <c r="H96" s="57">
        <f>H135+H97</f>
        <v>810.5999999999999</v>
      </c>
      <c r="I96" s="57">
        <f>I135+I97</f>
        <v>898.7</v>
      </c>
      <c r="J96" s="30"/>
      <c r="K96" s="30"/>
      <c r="L96" s="30"/>
      <c r="M96" s="30"/>
    </row>
    <row r="97" spans="1:13" s="6" customFormat="1" ht="27" customHeight="1">
      <c r="A97" s="99" t="s">
        <v>76</v>
      </c>
      <c r="B97" s="42" t="s">
        <v>145</v>
      </c>
      <c r="C97" s="41" t="s">
        <v>160</v>
      </c>
      <c r="D97" s="41" t="s">
        <v>162</v>
      </c>
      <c r="E97" s="44"/>
      <c r="F97" s="48"/>
      <c r="G97" s="57">
        <f>G98+G103+G112+G130+G121</f>
        <v>1721.4</v>
      </c>
      <c r="H97" s="57">
        <f>H98+H103+H112+H130+H121</f>
        <v>806.5999999999999</v>
      </c>
      <c r="I97" s="57">
        <f>I98+I103+I112+I130+I121</f>
        <v>894.7</v>
      </c>
      <c r="J97" s="30"/>
      <c r="K97" s="30"/>
      <c r="L97" s="30"/>
      <c r="M97" s="30"/>
    </row>
    <row r="98" spans="1:13" s="6" customFormat="1" ht="51.75" customHeight="1">
      <c r="A98" s="96" t="s">
        <v>288</v>
      </c>
      <c r="B98" s="121" t="s">
        <v>145</v>
      </c>
      <c r="C98" s="41" t="s">
        <v>160</v>
      </c>
      <c r="D98" s="41" t="s">
        <v>162</v>
      </c>
      <c r="E98" s="41" t="s">
        <v>232</v>
      </c>
      <c r="F98" s="49"/>
      <c r="G98" s="64">
        <f aca="true" t="shared" si="10" ref="G98:H101">G99</f>
        <v>30</v>
      </c>
      <c r="H98" s="64">
        <f t="shared" si="10"/>
        <v>31.2</v>
      </c>
      <c r="I98" s="64">
        <f>I99</f>
        <v>32.4</v>
      </c>
      <c r="J98" s="30"/>
      <c r="K98" s="30"/>
      <c r="L98" s="30"/>
      <c r="M98" s="30"/>
    </row>
    <row r="99" spans="1:13" s="6" customFormat="1" ht="55.5" customHeight="1">
      <c r="A99" s="74" t="s">
        <v>298</v>
      </c>
      <c r="B99" s="42" t="s">
        <v>145</v>
      </c>
      <c r="C99" s="34" t="s">
        <v>160</v>
      </c>
      <c r="D99" s="34" t="s">
        <v>162</v>
      </c>
      <c r="E99" s="35" t="s">
        <v>235</v>
      </c>
      <c r="F99" s="50"/>
      <c r="G99" s="65">
        <f t="shared" si="10"/>
        <v>30</v>
      </c>
      <c r="H99" s="65">
        <f t="shared" si="10"/>
        <v>31.2</v>
      </c>
      <c r="I99" s="65">
        <f>I100</f>
        <v>32.4</v>
      </c>
      <c r="J99" s="30"/>
      <c r="K99" s="30"/>
      <c r="L99" s="30"/>
      <c r="M99" s="30"/>
    </row>
    <row r="100" spans="1:13" s="6" customFormat="1" ht="42.75" customHeight="1">
      <c r="A100" s="74" t="s">
        <v>49</v>
      </c>
      <c r="B100" s="121" t="s">
        <v>145</v>
      </c>
      <c r="C100" s="34" t="s">
        <v>160</v>
      </c>
      <c r="D100" s="34" t="s">
        <v>162</v>
      </c>
      <c r="E100" s="35" t="s">
        <v>231</v>
      </c>
      <c r="F100" s="50"/>
      <c r="G100" s="65">
        <f t="shared" si="10"/>
        <v>30</v>
      </c>
      <c r="H100" s="65">
        <f t="shared" si="10"/>
        <v>31.2</v>
      </c>
      <c r="I100" s="65">
        <f>I101</f>
        <v>32.4</v>
      </c>
      <c r="J100" s="30"/>
      <c r="K100" s="30"/>
      <c r="L100" s="30"/>
      <c r="M100" s="30"/>
    </row>
    <row r="101" spans="1:13" s="6" customFormat="1" ht="41.25" customHeight="1">
      <c r="A101" s="74" t="s">
        <v>15</v>
      </c>
      <c r="B101" s="42" t="s">
        <v>145</v>
      </c>
      <c r="C101" s="34" t="s">
        <v>160</v>
      </c>
      <c r="D101" s="34" t="s">
        <v>162</v>
      </c>
      <c r="E101" s="35" t="s">
        <v>175</v>
      </c>
      <c r="F101" s="50"/>
      <c r="G101" s="65">
        <f t="shared" si="10"/>
        <v>30</v>
      </c>
      <c r="H101" s="65">
        <f t="shared" si="10"/>
        <v>31.2</v>
      </c>
      <c r="I101" s="65">
        <f>I102</f>
        <v>32.4</v>
      </c>
      <c r="J101" s="30"/>
      <c r="K101" s="30"/>
      <c r="L101" s="30"/>
      <c r="M101" s="30"/>
    </row>
    <row r="102" spans="1:13" s="6" customFormat="1" ht="24">
      <c r="A102" s="85" t="s">
        <v>0</v>
      </c>
      <c r="B102" s="121" t="s">
        <v>145</v>
      </c>
      <c r="C102" s="34" t="s">
        <v>160</v>
      </c>
      <c r="D102" s="34" t="s">
        <v>162</v>
      </c>
      <c r="E102" s="35" t="s">
        <v>175</v>
      </c>
      <c r="F102" s="17" t="s">
        <v>139</v>
      </c>
      <c r="G102" s="66">
        <v>30</v>
      </c>
      <c r="H102" s="66">
        <v>31.2</v>
      </c>
      <c r="I102" s="66">
        <v>32.4</v>
      </c>
      <c r="J102" s="30"/>
      <c r="K102" s="30"/>
      <c r="L102" s="30"/>
      <c r="M102" s="30"/>
    </row>
    <row r="103" spans="1:13" s="6" customFormat="1" ht="50.25" customHeight="1">
      <c r="A103" s="96" t="s">
        <v>116</v>
      </c>
      <c r="B103" s="42" t="s">
        <v>145</v>
      </c>
      <c r="C103" s="33" t="s">
        <v>160</v>
      </c>
      <c r="D103" s="33" t="s">
        <v>162</v>
      </c>
      <c r="E103" s="41" t="s">
        <v>215</v>
      </c>
      <c r="F103" s="46"/>
      <c r="G103" s="64">
        <f aca="true" t="shared" si="11" ref="G103:I104">G104</f>
        <v>1248.5</v>
      </c>
      <c r="H103" s="64">
        <f t="shared" si="11"/>
        <v>400</v>
      </c>
      <c r="I103" s="64">
        <f t="shared" si="11"/>
        <v>420</v>
      </c>
      <c r="J103" s="30"/>
      <c r="K103" s="30"/>
      <c r="L103" s="30"/>
      <c r="M103" s="30"/>
    </row>
    <row r="104" spans="1:13" s="6" customFormat="1" ht="42.75" customHeight="1">
      <c r="A104" s="97" t="s">
        <v>24</v>
      </c>
      <c r="B104" s="121" t="s">
        <v>145</v>
      </c>
      <c r="C104" s="34" t="s">
        <v>160</v>
      </c>
      <c r="D104" s="34" t="s">
        <v>162</v>
      </c>
      <c r="E104" s="35" t="s">
        <v>208</v>
      </c>
      <c r="F104" s="47"/>
      <c r="G104" s="65">
        <f t="shared" si="11"/>
        <v>1248.5</v>
      </c>
      <c r="H104" s="65">
        <f t="shared" si="11"/>
        <v>400</v>
      </c>
      <c r="I104" s="65">
        <f t="shared" si="11"/>
        <v>420</v>
      </c>
      <c r="J104" s="30"/>
      <c r="K104" s="30"/>
      <c r="L104" s="30"/>
      <c r="M104" s="30"/>
    </row>
    <row r="105" spans="1:13" s="6" customFormat="1" ht="126.75" customHeight="1">
      <c r="A105" s="74" t="s">
        <v>296</v>
      </c>
      <c r="B105" s="42" t="s">
        <v>145</v>
      </c>
      <c r="C105" s="34" t="s">
        <v>160</v>
      </c>
      <c r="D105" s="34" t="s">
        <v>162</v>
      </c>
      <c r="E105" s="35" t="s">
        <v>202</v>
      </c>
      <c r="F105" s="47"/>
      <c r="G105" s="65">
        <f>G106+G108+G110</f>
        <v>1248.5</v>
      </c>
      <c r="H105" s="65">
        <f>H106+H108+H110</f>
        <v>400</v>
      </c>
      <c r="I105" s="65">
        <f>I106+I108+I110</f>
        <v>420</v>
      </c>
      <c r="J105" s="30"/>
      <c r="K105" s="30"/>
      <c r="L105" s="30"/>
      <c r="M105" s="30"/>
    </row>
    <row r="106" spans="1:13" s="6" customFormat="1" ht="114" customHeight="1">
      <c r="A106" s="85" t="s">
        <v>297</v>
      </c>
      <c r="B106" s="121" t="s">
        <v>145</v>
      </c>
      <c r="C106" s="34" t="s">
        <v>160</v>
      </c>
      <c r="D106" s="34" t="s">
        <v>162</v>
      </c>
      <c r="E106" s="35" t="s">
        <v>250</v>
      </c>
      <c r="F106" s="47"/>
      <c r="G106" s="65">
        <f>G107</f>
        <v>1248.5</v>
      </c>
      <c r="H106" s="65">
        <f>H107</f>
        <v>400</v>
      </c>
      <c r="I106" s="65">
        <f>I107</f>
        <v>420</v>
      </c>
      <c r="J106" s="30"/>
      <c r="K106" s="30"/>
      <c r="L106" s="30"/>
      <c r="M106" s="30"/>
    </row>
    <row r="107" spans="1:13" s="6" customFormat="1" ht="25.5" customHeight="1">
      <c r="A107" s="85" t="s">
        <v>0</v>
      </c>
      <c r="B107" s="42" t="s">
        <v>145</v>
      </c>
      <c r="C107" s="42" t="s">
        <v>160</v>
      </c>
      <c r="D107" s="42" t="s">
        <v>162</v>
      </c>
      <c r="E107" s="35" t="s">
        <v>250</v>
      </c>
      <c r="F107" s="17" t="s">
        <v>139</v>
      </c>
      <c r="G107" s="66">
        <v>1248.5</v>
      </c>
      <c r="H107" s="66">
        <v>400</v>
      </c>
      <c r="I107" s="66">
        <v>420</v>
      </c>
      <c r="J107" s="30"/>
      <c r="K107" s="30"/>
      <c r="L107" s="30"/>
      <c r="M107" s="30"/>
    </row>
    <row r="108" spans="1:13" s="6" customFormat="1" ht="21" customHeight="1" hidden="1">
      <c r="A108" s="85"/>
      <c r="B108" s="121" t="s">
        <v>145</v>
      </c>
      <c r="C108" s="34" t="s">
        <v>160</v>
      </c>
      <c r="D108" s="34" t="s">
        <v>162</v>
      </c>
      <c r="E108" s="35"/>
      <c r="F108" s="47"/>
      <c r="G108" s="65">
        <f>G109</f>
        <v>0</v>
      </c>
      <c r="H108" s="65">
        <f>H109</f>
        <v>0</v>
      </c>
      <c r="I108" s="65">
        <f>I109</f>
        <v>0</v>
      </c>
      <c r="J108" s="30"/>
      <c r="K108" s="30"/>
      <c r="L108" s="30"/>
      <c r="M108" s="30"/>
    </row>
    <row r="109" spans="1:13" s="6" customFormat="1" ht="24" hidden="1">
      <c r="A109" s="85" t="s">
        <v>0</v>
      </c>
      <c r="B109" s="42" t="s">
        <v>145</v>
      </c>
      <c r="C109" s="42" t="s">
        <v>160</v>
      </c>
      <c r="D109" s="42" t="s">
        <v>162</v>
      </c>
      <c r="E109" s="35"/>
      <c r="F109" s="17" t="s">
        <v>139</v>
      </c>
      <c r="G109" s="66"/>
      <c r="H109" s="66"/>
      <c r="I109" s="66"/>
      <c r="J109" s="30"/>
      <c r="K109" s="30"/>
      <c r="L109" s="30"/>
      <c r="M109" s="30"/>
    </row>
    <row r="110" spans="1:13" s="6" customFormat="1" ht="63.75" customHeight="1" hidden="1">
      <c r="A110" s="85" t="s">
        <v>117</v>
      </c>
      <c r="B110" s="121" t="s">
        <v>145</v>
      </c>
      <c r="C110" s="34" t="s">
        <v>160</v>
      </c>
      <c r="D110" s="34" t="s">
        <v>162</v>
      </c>
      <c r="E110" s="35" t="s">
        <v>191</v>
      </c>
      <c r="F110" s="51"/>
      <c r="G110" s="51"/>
      <c r="H110" s="51"/>
      <c r="I110" s="65">
        <f>I111</f>
        <v>0</v>
      </c>
      <c r="J110" s="30"/>
      <c r="K110" s="30"/>
      <c r="L110" s="30"/>
      <c r="M110" s="30"/>
    </row>
    <row r="111" spans="1:13" s="6" customFormat="1" ht="26.25" customHeight="1" hidden="1">
      <c r="A111" s="85" t="s">
        <v>0</v>
      </c>
      <c r="B111" s="42" t="s">
        <v>145</v>
      </c>
      <c r="C111" s="34" t="s">
        <v>160</v>
      </c>
      <c r="D111" s="34" t="s">
        <v>162</v>
      </c>
      <c r="E111" s="35" t="s">
        <v>191</v>
      </c>
      <c r="F111" s="51">
        <v>200</v>
      </c>
      <c r="G111" s="51"/>
      <c r="H111" s="51"/>
      <c r="I111" s="65"/>
      <c r="J111" s="30"/>
      <c r="K111" s="30"/>
      <c r="L111" s="30"/>
      <c r="M111" s="30"/>
    </row>
    <row r="112" spans="1:13" s="10" customFormat="1" ht="42.75" customHeight="1">
      <c r="A112" s="100" t="s">
        <v>290</v>
      </c>
      <c r="B112" s="121" t="s">
        <v>145</v>
      </c>
      <c r="C112" s="33" t="s">
        <v>160</v>
      </c>
      <c r="D112" s="33" t="s">
        <v>162</v>
      </c>
      <c r="E112" s="41" t="s">
        <v>219</v>
      </c>
      <c r="F112" s="46"/>
      <c r="G112" s="64">
        <f aca="true" t="shared" si="12" ref="G112:I113">G113</f>
        <v>408.9</v>
      </c>
      <c r="H112" s="64">
        <f t="shared" si="12"/>
        <v>375.4</v>
      </c>
      <c r="I112" s="64">
        <f t="shared" si="12"/>
        <v>442.3</v>
      </c>
      <c r="J112" s="30"/>
      <c r="K112" s="30"/>
      <c r="L112" s="30"/>
      <c r="M112" s="30"/>
    </row>
    <row r="113" spans="1:13" s="5" customFormat="1" ht="41.25" customHeight="1">
      <c r="A113" s="74" t="s">
        <v>14</v>
      </c>
      <c r="B113" s="42" t="s">
        <v>145</v>
      </c>
      <c r="C113" s="34" t="s">
        <v>160</v>
      </c>
      <c r="D113" s="34" t="s">
        <v>162</v>
      </c>
      <c r="E113" s="35" t="s">
        <v>201</v>
      </c>
      <c r="F113" s="47"/>
      <c r="G113" s="65">
        <f t="shared" si="12"/>
        <v>408.9</v>
      </c>
      <c r="H113" s="65">
        <f t="shared" si="12"/>
        <v>375.4</v>
      </c>
      <c r="I113" s="65">
        <f t="shared" si="12"/>
        <v>442.3</v>
      </c>
      <c r="J113" s="30"/>
      <c r="K113" s="30"/>
      <c r="L113" s="30"/>
      <c r="M113" s="30"/>
    </row>
    <row r="114" spans="1:13" s="14" customFormat="1" ht="102" customHeight="1">
      <c r="A114" s="74" t="s">
        <v>293</v>
      </c>
      <c r="B114" s="121" t="s">
        <v>145</v>
      </c>
      <c r="C114" s="34" t="s">
        <v>161</v>
      </c>
      <c r="D114" s="34" t="s">
        <v>162</v>
      </c>
      <c r="E114" s="35" t="s">
        <v>236</v>
      </c>
      <c r="F114" s="47"/>
      <c r="G114" s="65">
        <f>G115+G117+G120</f>
        <v>408.9</v>
      </c>
      <c r="H114" s="65">
        <f>H115+H117+H120</f>
        <v>375.4</v>
      </c>
      <c r="I114" s="65">
        <f>I115+I117+I120</f>
        <v>442.3</v>
      </c>
      <c r="J114" s="30"/>
      <c r="K114" s="30"/>
      <c r="L114" s="30"/>
      <c r="M114" s="30"/>
    </row>
    <row r="115" spans="1:13" s="14" customFormat="1" ht="66" customHeight="1">
      <c r="A115" s="101" t="s">
        <v>122</v>
      </c>
      <c r="B115" s="42" t="s">
        <v>145</v>
      </c>
      <c r="C115" s="34" t="s">
        <v>160</v>
      </c>
      <c r="D115" s="34" t="s">
        <v>162</v>
      </c>
      <c r="E115" s="35" t="s">
        <v>238</v>
      </c>
      <c r="F115" s="47"/>
      <c r="G115" s="65">
        <f>G116</f>
        <v>0</v>
      </c>
      <c r="H115" s="65"/>
      <c r="I115" s="65"/>
      <c r="J115" s="30"/>
      <c r="K115" s="30"/>
      <c r="L115" s="30"/>
      <c r="M115" s="30"/>
    </row>
    <row r="116" spans="1:13" ht="28.5" customHeight="1">
      <c r="A116" s="85" t="s">
        <v>0</v>
      </c>
      <c r="B116" s="121" t="s">
        <v>145</v>
      </c>
      <c r="C116" s="34" t="s">
        <v>160</v>
      </c>
      <c r="D116" s="34" t="s">
        <v>162</v>
      </c>
      <c r="E116" s="35" t="s">
        <v>238</v>
      </c>
      <c r="F116" s="51">
        <v>200</v>
      </c>
      <c r="G116" s="66">
        <v>0</v>
      </c>
      <c r="H116" s="66"/>
      <c r="I116" s="66"/>
      <c r="J116" s="30"/>
      <c r="K116" s="30"/>
      <c r="L116" s="30"/>
      <c r="M116" s="30"/>
    </row>
    <row r="117" spans="1:13" ht="21.75" customHeight="1" hidden="1">
      <c r="A117" s="102" t="s">
        <v>79</v>
      </c>
      <c r="B117" s="42" t="s">
        <v>145</v>
      </c>
      <c r="C117" s="34" t="s">
        <v>160</v>
      </c>
      <c r="D117" s="34" t="s">
        <v>162</v>
      </c>
      <c r="E117" s="35" t="s">
        <v>245</v>
      </c>
      <c r="F117" s="47"/>
      <c r="G117" s="65">
        <f>G118</f>
        <v>0</v>
      </c>
      <c r="H117" s="65">
        <f>H118</f>
        <v>0</v>
      </c>
      <c r="I117" s="65">
        <f>I118</f>
        <v>0</v>
      </c>
      <c r="J117" s="30"/>
      <c r="K117" s="30"/>
      <c r="L117" s="30"/>
      <c r="M117" s="30"/>
    </row>
    <row r="118" spans="1:13" ht="28.5" customHeight="1" hidden="1">
      <c r="A118" s="85" t="s">
        <v>0</v>
      </c>
      <c r="B118" s="121" t="s">
        <v>145</v>
      </c>
      <c r="C118" s="34" t="s">
        <v>160</v>
      </c>
      <c r="D118" s="34" t="s">
        <v>162</v>
      </c>
      <c r="E118" s="35" t="s">
        <v>245</v>
      </c>
      <c r="F118" s="51">
        <v>200</v>
      </c>
      <c r="G118" s="66"/>
      <c r="H118" s="66"/>
      <c r="I118" s="66"/>
      <c r="J118" s="30"/>
      <c r="K118" s="30"/>
      <c r="L118" s="30"/>
      <c r="M118" s="30"/>
    </row>
    <row r="119" spans="1:13" ht="28.5" customHeight="1">
      <c r="A119" s="52" t="s">
        <v>65</v>
      </c>
      <c r="B119" s="42" t="s">
        <v>145</v>
      </c>
      <c r="C119" s="34" t="s">
        <v>160</v>
      </c>
      <c r="D119" s="34" t="s">
        <v>162</v>
      </c>
      <c r="E119" s="35" t="s">
        <v>239</v>
      </c>
      <c r="F119" s="47"/>
      <c r="G119" s="65">
        <f>G120</f>
        <v>408.9</v>
      </c>
      <c r="H119" s="65">
        <f>H120</f>
        <v>375.4</v>
      </c>
      <c r="I119" s="65">
        <f>I120</f>
        <v>442.3</v>
      </c>
      <c r="J119" s="30"/>
      <c r="K119" s="30"/>
      <c r="L119" s="30"/>
      <c r="M119" s="30"/>
    </row>
    <row r="120" spans="1:13" ht="28.5" customHeight="1">
      <c r="A120" s="85" t="s">
        <v>0</v>
      </c>
      <c r="B120" s="121" t="s">
        <v>145</v>
      </c>
      <c r="C120" s="34" t="s">
        <v>160</v>
      </c>
      <c r="D120" s="34" t="s">
        <v>162</v>
      </c>
      <c r="E120" s="35" t="s">
        <v>239</v>
      </c>
      <c r="F120" s="51">
        <v>200</v>
      </c>
      <c r="G120" s="66">
        <v>408.9</v>
      </c>
      <c r="H120" s="66">
        <v>375.4</v>
      </c>
      <c r="I120" s="66">
        <v>442.3</v>
      </c>
      <c r="J120" s="30"/>
      <c r="K120" s="30"/>
      <c r="L120" s="30"/>
      <c r="M120" s="30"/>
    </row>
    <row r="121" spans="1:13" ht="79.5" customHeight="1" hidden="1">
      <c r="A121" s="103" t="s">
        <v>113</v>
      </c>
      <c r="B121" s="42" t="s">
        <v>145</v>
      </c>
      <c r="C121" s="33" t="s">
        <v>160</v>
      </c>
      <c r="D121" s="33" t="s">
        <v>162</v>
      </c>
      <c r="E121" s="41" t="s">
        <v>207</v>
      </c>
      <c r="F121" s="49"/>
      <c r="G121" s="64">
        <f aca="true" t="shared" si="13" ref="G121:I122">G122</f>
        <v>0</v>
      </c>
      <c r="H121" s="64">
        <f t="shared" si="13"/>
        <v>0</v>
      </c>
      <c r="I121" s="64">
        <f t="shared" si="13"/>
        <v>0</v>
      </c>
      <c r="J121" s="30"/>
      <c r="K121" s="30"/>
      <c r="L121" s="30"/>
      <c r="M121" s="30"/>
    </row>
    <row r="122" spans="1:13" s="6" customFormat="1" ht="73.5" hidden="1">
      <c r="A122" s="85" t="s">
        <v>92</v>
      </c>
      <c r="B122" s="121" t="s">
        <v>145</v>
      </c>
      <c r="C122" s="34" t="s">
        <v>160</v>
      </c>
      <c r="D122" s="34" t="s">
        <v>162</v>
      </c>
      <c r="E122" s="35" t="s">
        <v>184</v>
      </c>
      <c r="F122" s="51"/>
      <c r="G122" s="65">
        <f t="shared" si="13"/>
        <v>0</v>
      </c>
      <c r="H122" s="65">
        <f t="shared" si="13"/>
        <v>0</v>
      </c>
      <c r="I122" s="65">
        <f t="shared" si="13"/>
        <v>0</v>
      </c>
      <c r="J122" s="30"/>
      <c r="K122" s="30"/>
      <c r="L122" s="30"/>
      <c r="M122" s="30"/>
    </row>
    <row r="123" spans="1:13" s="6" customFormat="1" ht="140.25" customHeight="1" hidden="1">
      <c r="A123" s="85" t="s">
        <v>123</v>
      </c>
      <c r="B123" s="42" t="s">
        <v>145</v>
      </c>
      <c r="C123" s="34" t="s">
        <v>160</v>
      </c>
      <c r="D123" s="34" t="s">
        <v>162</v>
      </c>
      <c r="E123" s="35" t="s">
        <v>211</v>
      </c>
      <c r="F123" s="51"/>
      <c r="G123" s="65">
        <f>G124+G126+G128</f>
        <v>0</v>
      </c>
      <c r="H123" s="65">
        <f>H124+H126+H128</f>
        <v>0</v>
      </c>
      <c r="I123" s="65">
        <f>I124+I126+I128</f>
        <v>0</v>
      </c>
      <c r="J123" s="30"/>
      <c r="K123" s="30"/>
      <c r="L123" s="30"/>
      <c r="M123" s="30"/>
    </row>
    <row r="124" spans="1:13" s="6" customFormat="1" ht="76.5" customHeight="1" hidden="1">
      <c r="A124" s="85" t="s">
        <v>35</v>
      </c>
      <c r="B124" s="121" t="s">
        <v>145</v>
      </c>
      <c r="C124" s="34" t="s">
        <v>160</v>
      </c>
      <c r="D124" s="34" t="s">
        <v>162</v>
      </c>
      <c r="E124" s="35" t="s">
        <v>209</v>
      </c>
      <c r="F124" s="51"/>
      <c r="G124" s="51"/>
      <c r="H124" s="51"/>
      <c r="I124" s="65">
        <f>I125</f>
        <v>0</v>
      </c>
      <c r="J124" s="30"/>
      <c r="K124" s="30"/>
      <c r="L124" s="30"/>
      <c r="M124" s="30"/>
    </row>
    <row r="125" spans="1:13" s="6" customFormat="1" ht="25.5" customHeight="1" hidden="1">
      <c r="A125" s="85" t="s">
        <v>82</v>
      </c>
      <c r="B125" s="42" t="s">
        <v>145</v>
      </c>
      <c r="C125" s="34" t="s">
        <v>160</v>
      </c>
      <c r="D125" s="34" t="s">
        <v>162</v>
      </c>
      <c r="E125" s="35" t="s">
        <v>209</v>
      </c>
      <c r="F125" s="51">
        <v>240</v>
      </c>
      <c r="G125" s="51"/>
      <c r="H125" s="51"/>
      <c r="I125" s="65"/>
      <c r="J125" s="30"/>
      <c r="K125" s="30"/>
      <c r="L125" s="30"/>
      <c r="M125" s="30"/>
    </row>
    <row r="126" spans="1:13" s="6" customFormat="1" ht="85.5" hidden="1">
      <c r="A126" s="85" t="s">
        <v>110</v>
      </c>
      <c r="B126" s="121" t="s">
        <v>145</v>
      </c>
      <c r="C126" s="34" t="s">
        <v>160</v>
      </c>
      <c r="D126" s="34" t="s">
        <v>162</v>
      </c>
      <c r="E126" s="35" t="s">
        <v>217</v>
      </c>
      <c r="F126" s="51"/>
      <c r="G126" s="65">
        <f>G127</f>
        <v>0</v>
      </c>
      <c r="H126" s="65">
        <f>H127</f>
        <v>0</v>
      </c>
      <c r="I126" s="65">
        <f>I127</f>
        <v>0</v>
      </c>
      <c r="J126" s="30"/>
      <c r="K126" s="30"/>
      <c r="L126" s="30"/>
      <c r="M126" s="30"/>
    </row>
    <row r="127" spans="1:13" s="6" customFormat="1" ht="24" hidden="1">
      <c r="A127" s="85" t="s">
        <v>0</v>
      </c>
      <c r="B127" s="42" t="s">
        <v>145</v>
      </c>
      <c r="C127" s="34" t="s">
        <v>160</v>
      </c>
      <c r="D127" s="34" t="s">
        <v>162</v>
      </c>
      <c r="E127" s="35" t="s">
        <v>217</v>
      </c>
      <c r="F127" s="51">
        <v>200</v>
      </c>
      <c r="G127" s="66">
        <v>0</v>
      </c>
      <c r="H127" s="66">
        <v>0</v>
      </c>
      <c r="I127" s="66">
        <v>0</v>
      </c>
      <c r="J127" s="30"/>
      <c r="K127" s="30"/>
      <c r="L127" s="30"/>
      <c r="M127" s="30"/>
    </row>
    <row r="128" spans="1:13" s="6" customFormat="1" ht="76.5" customHeight="1" hidden="1">
      <c r="A128" s="85" t="s">
        <v>34</v>
      </c>
      <c r="B128" s="121" t="s">
        <v>145</v>
      </c>
      <c r="C128" s="34" t="s">
        <v>160</v>
      </c>
      <c r="D128" s="34" t="s">
        <v>162</v>
      </c>
      <c r="E128" s="35" t="s">
        <v>195</v>
      </c>
      <c r="F128" s="51"/>
      <c r="G128" s="51"/>
      <c r="H128" s="51"/>
      <c r="I128" s="65">
        <f>I129</f>
        <v>0</v>
      </c>
      <c r="J128" s="30"/>
      <c r="K128" s="30"/>
      <c r="L128" s="30"/>
      <c r="M128" s="30"/>
    </row>
    <row r="129" spans="1:13" s="6" customFormat="1" ht="25.5" customHeight="1" hidden="1">
      <c r="A129" s="85" t="s">
        <v>0</v>
      </c>
      <c r="B129" s="42" t="s">
        <v>145</v>
      </c>
      <c r="C129" s="34" t="s">
        <v>160</v>
      </c>
      <c r="D129" s="34" t="s">
        <v>162</v>
      </c>
      <c r="E129" s="35" t="s">
        <v>195</v>
      </c>
      <c r="F129" s="51">
        <v>200</v>
      </c>
      <c r="G129" s="51"/>
      <c r="H129" s="51"/>
      <c r="I129" s="65"/>
      <c r="J129" s="30"/>
      <c r="K129" s="30"/>
      <c r="L129" s="30"/>
      <c r="M129" s="30"/>
    </row>
    <row r="130" spans="1:9" s="30" customFormat="1" ht="24">
      <c r="A130" s="92" t="s">
        <v>84</v>
      </c>
      <c r="B130" s="121" t="s">
        <v>145</v>
      </c>
      <c r="C130" s="33" t="s">
        <v>160</v>
      </c>
      <c r="D130" s="33" t="s">
        <v>162</v>
      </c>
      <c r="E130" s="67" t="s">
        <v>189</v>
      </c>
      <c r="F130" s="67"/>
      <c r="G130" s="64">
        <f aca="true" t="shared" si="14" ref="G130:H133">G131</f>
        <v>34</v>
      </c>
      <c r="H130" s="64">
        <f t="shared" si="14"/>
        <v>0</v>
      </c>
      <c r="I130" s="64">
        <f>I131</f>
        <v>0</v>
      </c>
    </row>
    <row r="131" spans="1:13" ht="13.5">
      <c r="A131" s="93" t="s">
        <v>286</v>
      </c>
      <c r="B131" s="42" t="s">
        <v>145</v>
      </c>
      <c r="C131" s="34" t="s">
        <v>160</v>
      </c>
      <c r="D131" s="34" t="s">
        <v>162</v>
      </c>
      <c r="E131" s="31" t="s">
        <v>186</v>
      </c>
      <c r="F131" s="31"/>
      <c r="G131" s="65">
        <f t="shared" si="14"/>
        <v>34</v>
      </c>
      <c r="H131" s="65">
        <f t="shared" si="14"/>
        <v>0</v>
      </c>
      <c r="I131" s="65">
        <f>I132</f>
        <v>0</v>
      </c>
      <c r="J131" s="30"/>
      <c r="K131" s="30"/>
      <c r="L131" s="30"/>
      <c r="M131" s="30"/>
    </row>
    <row r="132" spans="1:13" ht="13.5" customHeight="1">
      <c r="A132" s="93" t="s">
        <v>286</v>
      </c>
      <c r="B132" s="121" t="s">
        <v>145</v>
      </c>
      <c r="C132" s="34" t="s">
        <v>160</v>
      </c>
      <c r="D132" s="34" t="s">
        <v>162</v>
      </c>
      <c r="E132" s="31" t="s">
        <v>170</v>
      </c>
      <c r="F132" s="31"/>
      <c r="G132" s="65">
        <f t="shared" si="14"/>
        <v>34</v>
      </c>
      <c r="H132" s="65">
        <f t="shared" si="14"/>
        <v>0</v>
      </c>
      <c r="I132" s="65">
        <f>I133</f>
        <v>0</v>
      </c>
      <c r="J132" s="30"/>
      <c r="K132" s="30"/>
      <c r="L132" s="30"/>
      <c r="M132" s="30"/>
    </row>
    <row r="133" spans="1:13" s="16" customFormat="1" ht="37.5" customHeight="1">
      <c r="A133" s="104" t="s">
        <v>41</v>
      </c>
      <c r="B133" s="42" t="s">
        <v>145</v>
      </c>
      <c r="C133" s="35" t="s">
        <v>160</v>
      </c>
      <c r="D133" s="35" t="s">
        <v>162</v>
      </c>
      <c r="E133" s="31" t="s">
        <v>221</v>
      </c>
      <c r="F133" s="31"/>
      <c r="G133" s="65">
        <f t="shared" si="14"/>
        <v>34</v>
      </c>
      <c r="H133" s="65">
        <f t="shared" si="14"/>
        <v>0</v>
      </c>
      <c r="I133" s="65">
        <f>I134</f>
        <v>0</v>
      </c>
      <c r="J133" s="30"/>
      <c r="K133" s="30"/>
      <c r="L133" s="30"/>
      <c r="M133" s="30"/>
    </row>
    <row r="134" spans="1:13" s="14" customFormat="1" ht="24">
      <c r="A134" s="85" t="s">
        <v>0</v>
      </c>
      <c r="B134" s="121" t="s">
        <v>145</v>
      </c>
      <c r="C134" s="35" t="s">
        <v>160</v>
      </c>
      <c r="D134" s="35" t="s">
        <v>162</v>
      </c>
      <c r="E134" s="31" t="s">
        <v>221</v>
      </c>
      <c r="F134" s="51">
        <v>200</v>
      </c>
      <c r="G134" s="66">
        <v>34</v>
      </c>
      <c r="H134" s="66">
        <v>0</v>
      </c>
      <c r="I134" s="66">
        <v>0</v>
      </c>
      <c r="J134" s="30"/>
      <c r="K134" s="30"/>
      <c r="L134" s="30"/>
      <c r="M134" s="30"/>
    </row>
    <row r="135" spans="1:13" ht="27" customHeight="1">
      <c r="A135" s="80" t="s">
        <v>86</v>
      </c>
      <c r="B135" s="42" t="s">
        <v>145</v>
      </c>
      <c r="C135" s="33" t="s">
        <v>160</v>
      </c>
      <c r="D135" s="33" t="s">
        <v>155</v>
      </c>
      <c r="E135" s="73"/>
      <c r="F135" s="73"/>
      <c r="G135" s="57">
        <f>G141+G146+G136</f>
        <v>4</v>
      </c>
      <c r="H135" s="57">
        <f>H141+H146+H136</f>
        <v>4</v>
      </c>
      <c r="I135" s="57">
        <f>I141+I146+I136</f>
        <v>4</v>
      </c>
      <c r="J135" s="30"/>
      <c r="K135" s="30"/>
      <c r="L135" s="30"/>
      <c r="M135" s="30"/>
    </row>
    <row r="136" spans="1:13" ht="54" customHeight="1" hidden="1">
      <c r="A136" s="95" t="s">
        <v>21</v>
      </c>
      <c r="B136" s="121" t="s">
        <v>145</v>
      </c>
      <c r="C136" s="33" t="s">
        <v>160</v>
      </c>
      <c r="D136" s="33" t="s">
        <v>155</v>
      </c>
      <c r="E136" s="67" t="s">
        <v>224</v>
      </c>
      <c r="F136" s="67"/>
      <c r="G136" s="58">
        <f aca="true" t="shared" si="15" ref="G136:H139">G137</f>
        <v>0</v>
      </c>
      <c r="H136" s="58">
        <f t="shared" si="15"/>
        <v>0</v>
      </c>
      <c r="I136" s="58">
        <f>I137</f>
        <v>0</v>
      </c>
      <c r="J136" s="30"/>
      <c r="K136" s="30"/>
      <c r="L136" s="30"/>
      <c r="M136" s="30"/>
    </row>
    <row r="137" spans="1:13" ht="36.75" hidden="1">
      <c r="A137" s="85" t="s">
        <v>95</v>
      </c>
      <c r="B137" s="42" t="s">
        <v>145</v>
      </c>
      <c r="C137" s="34" t="s">
        <v>160</v>
      </c>
      <c r="D137" s="34" t="s">
        <v>155</v>
      </c>
      <c r="E137" s="17" t="s">
        <v>230</v>
      </c>
      <c r="F137" s="17"/>
      <c r="G137" s="59">
        <f t="shared" si="15"/>
        <v>0</v>
      </c>
      <c r="H137" s="59">
        <f t="shared" si="15"/>
        <v>0</v>
      </c>
      <c r="I137" s="59">
        <f>I138</f>
        <v>0</v>
      </c>
      <c r="J137" s="30"/>
      <c r="K137" s="30"/>
      <c r="L137" s="30"/>
      <c r="M137" s="30"/>
    </row>
    <row r="138" spans="1:13" ht="36.75" hidden="1">
      <c r="A138" s="105" t="s">
        <v>120</v>
      </c>
      <c r="B138" s="121" t="s">
        <v>145</v>
      </c>
      <c r="C138" s="34" t="s">
        <v>160</v>
      </c>
      <c r="D138" s="34" t="s">
        <v>155</v>
      </c>
      <c r="E138" s="17" t="s">
        <v>174</v>
      </c>
      <c r="F138" s="17"/>
      <c r="G138" s="59">
        <f t="shared" si="15"/>
        <v>0</v>
      </c>
      <c r="H138" s="59">
        <f t="shared" si="15"/>
        <v>0</v>
      </c>
      <c r="I138" s="59">
        <f>I139</f>
        <v>0</v>
      </c>
      <c r="J138" s="30"/>
      <c r="K138" s="30"/>
      <c r="L138" s="30"/>
      <c r="M138" s="30"/>
    </row>
    <row r="139" spans="1:13" ht="24" hidden="1">
      <c r="A139" s="105" t="s">
        <v>16</v>
      </c>
      <c r="B139" s="42" t="s">
        <v>145</v>
      </c>
      <c r="C139" s="34" t="s">
        <v>160</v>
      </c>
      <c r="D139" s="34" t="s">
        <v>155</v>
      </c>
      <c r="E139" s="17" t="s">
        <v>198</v>
      </c>
      <c r="F139" s="17"/>
      <c r="G139" s="59">
        <f t="shared" si="15"/>
        <v>0</v>
      </c>
      <c r="H139" s="59">
        <f t="shared" si="15"/>
        <v>0</v>
      </c>
      <c r="I139" s="59">
        <f>I140</f>
        <v>0</v>
      </c>
      <c r="J139" s="30"/>
      <c r="K139" s="30"/>
      <c r="L139" s="30"/>
      <c r="M139" s="30"/>
    </row>
    <row r="140" spans="1:13" ht="24" hidden="1">
      <c r="A140" s="85" t="s">
        <v>0</v>
      </c>
      <c r="B140" s="121" t="s">
        <v>145</v>
      </c>
      <c r="C140" s="34" t="s">
        <v>160</v>
      </c>
      <c r="D140" s="34" t="s">
        <v>155</v>
      </c>
      <c r="E140" s="17" t="s">
        <v>198</v>
      </c>
      <c r="F140" s="51">
        <v>200</v>
      </c>
      <c r="G140" s="61">
        <v>0</v>
      </c>
      <c r="H140" s="61">
        <v>0</v>
      </c>
      <c r="I140" s="61">
        <v>0</v>
      </c>
      <c r="J140" s="30"/>
      <c r="K140" s="30"/>
      <c r="L140" s="30"/>
      <c r="M140" s="30"/>
    </row>
    <row r="141" spans="1:13" ht="63" customHeight="1">
      <c r="A141" s="96" t="s">
        <v>294</v>
      </c>
      <c r="B141" s="42" t="s">
        <v>145</v>
      </c>
      <c r="C141" s="33" t="s">
        <v>160</v>
      </c>
      <c r="D141" s="33" t="s">
        <v>155</v>
      </c>
      <c r="E141" s="67" t="s">
        <v>188</v>
      </c>
      <c r="F141" s="67"/>
      <c r="G141" s="58">
        <f aca="true" t="shared" si="16" ref="G141:H144">G142</f>
        <v>4</v>
      </c>
      <c r="H141" s="58">
        <f t="shared" si="16"/>
        <v>4</v>
      </c>
      <c r="I141" s="58">
        <f>I142</f>
        <v>4</v>
      </c>
      <c r="J141" s="30"/>
      <c r="K141" s="30"/>
      <c r="L141" s="30"/>
      <c r="M141" s="30"/>
    </row>
    <row r="142" spans="1:13" ht="48.75">
      <c r="A142" s="74" t="s">
        <v>125</v>
      </c>
      <c r="B142" s="121" t="s">
        <v>145</v>
      </c>
      <c r="C142" s="34" t="s">
        <v>160</v>
      </c>
      <c r="D142" s="34" t="s">
        <v>155</v>
      </c>
      <c r="E142" s="17" t="s">
        <v>212</v>
      </c>
      <c r="F142" s="17"/>
      <c r="G142" s="59">
        <f t="shared" si="16"/>
        <v>4</v>
      </c>
      <c r="H142" s="59">
        <f t="shared" si="16"/>
        <v>4</v>
      </c>
      <c r="I142" s="59">
        <f>I143</f>
        <v>4</v>
      </c>
      <c r="J142" s="30"/>
      <c r="K142" s="30"/>
      <c r="L142" s="30"/>
      <c r="M142" s="30"/>
    </row>
    <row r="143" spans="1:13" ht="105.75" customHeight="1">
      <c r="A143" s="74" t="s">
        <v>295</v>
      </c>
      <c r="B143" s="42" t="s">
        <v>145</v>
      </c>
      <c r="C143" s="34" t="s">
        <v>160</v>
      </c>
      <c r="D143" s="34" t="s">
        <v>155</v>
      </c>
      <c r="E143" s="17" t="s">
        <v>216</v>
      </c>
      <c r="F143" s="17"/>
      <c r="G143" s="59">
        <f t="shared" si="16"/>
        <v>4</v>
      </c>
      <c r="H143" s="59">
        <f t="shared" si="16"/>
        <v>4</v>
      </c>
      <c r="I143" s="59">
        <f>I144</f>
        <v>4</v>
      </c>
      <c r="J143" s="30"/>
      <c r="K143" s="30"/>
      <c r="L143" s="30"/>
      <c r="M143" s="30"/>
    </row>
    <row r="144" spans="1:13" ht="39.75" customHeight="1">
      <c r="A144" s="97" t="s">
        <v>121</v>
      </c>
      <c r="B144" s="121" t="s">
        <v>145</v>
      </c>
      <c r="C144" s="34" t="s">
        <v>160</v>
      </c>
      <c r="D144" s="34" t="s">
        <v>155</v>
      </c>
      <c r="E144" s="17" t="s">
        <v>240</v>
      </c>
      <c r="F144" s="17"/>
      <c r="G144" s="59">
        <f t="shared" si="16"/>
        <v>4</v>
      </c>
      <c r="H144" s="59">
        <f t="shared" si="16"/>
        <v>4</v>
      </c>
      <c r="I144" s="59">
        <f>I145</f>
        <v>4</v>
      </c>
      <c r="J144" s="30"/>
      <c r="K144" s="30"/>
      <c r="L144" s="30"/>
      <c r="M144" s="30"/>
    </row>
    <row r="145" spans="1:13" ht="24">
      <c r="A145" s="85" t="s">
        <v>0</v>
      </c>
      <c r="B145" s="42" t="s">
        <v>145</v>
      </c>
      <c r="C145" s="34" t="s">
        <v>160</v>
      </c>
      <c r="D145" s="34" t="s">
        <v>155</v>
      </c>
      <c r="E145" s="17" t="s">
        <v>240</v>
      </c>
      <c r="F145" s="51">
        <v>200</v>
      </c>
      <c r="G145" s="61">
        <v>4</v>
      </c>
      <c r="H145" s="61">
        <v>4</v>
      </c>
      <c r="I145" s="61">
        <v>4</v>
      </c>
      <c r="J145" s="30"/>
      <c r="K145" s="30"/>
      <c r="L145" s="30"/>
      <c r="M145" s="30"/>
    </row>
    <row r="146" spans="1:13" s="18" customFormat="1" ht="25.5" customHeight="1" hidden="1">
      <c r="A146" s="92" t="s">
        <v>84</v>
      </c>
      <c r="B146" s="121" t="s">
        <v>145</v>
      </c>
      <c r="C146" s="39" t="s">
        <v>160</v>
      </c>
      <c r="D146" s="39" t="s">
        <v>155</v>
      </c>
      <c r="E146" s="67" t="s">
        <v>189</v>
      </c>
      <c r="F146" s="67"/>
      <c r="G146" s="67"/>
      <c r="H146" s="67"/>
      <c r="I146" s="58">
        <f>I147</f>
        <v>0</v>
      </c>
      <c r="J146" s="30"/>
      <c r="K146" s="30"/>
      <c r="L146" s="30"/>
      <c r="M146" s="30"/>
    </row>
    <row r="147" spans="1:13" s="9" customFormat="1" ht="15" customHeight="1" hidden="1">
      <c r="A147" s="93" t="s">
        <v>286</v>
      </c>
      <c r="B147" s="42" t="s">
        <v>145</v>
      </c>
      <c r="C147" s="34" t="s">
        <v>160</v>
      </c>
      <c r="D147" s="34" t="s">
        <v>155</v>
      </c>
      <c r="E147" s="31" t="s">
        <v>186</v>
      </c>
      <c r="F147" s="17"/>
      <c r="G147" s="17"/>
      <c r="H147" s="17"/>
      <c r="I147" s="59">
        <f>I148</f>
        <v>0</v>
      </c>
      <c r="J147" s="30"/>
      <c r="K147" s="30"/>
      <c r="L147" s="30"/>
      <c r="M147" s="30"/>
    </row>
    <row r="148" spans="1:13" s="14" customFormat="1" ht="12.75" customHeight="1" hidden="1">
      <c r="A148" s="93" t="s">
        <v>286</v>
      </c>
      <c r="B148" s="121" t="s">
        <v>145</v>
      </c>
      <c r="C148" s="34" t="s">
        <v>160</v>
      </c>
      <c r="D148" s="34" t="s">
        <v>155</v>
      </c>
      <c r="E148" s="31" t="s">
        <v>170</v>
      </c>
      <c r="F148" s="17"/>
      <c r="G148" s="17"/>
      <c r="H148" s="17"/>
      <c r="I148" s="59">
        <f>I149</f>
        <v>0</v>
      </c>
      <c r="J148" s="30"/>
      <c r="K148" s="30"/>
      <c r="L148" s="30"/>
      <c r="M148" s="30"/>
    </row>
    <row r="149" spans="1:13" ht="39.75" customHeight="1" hidden="1">
      <c r="A149" s="104" t="s">
        <v>59</v>
      </c>
      <c r="B149" s="42" t="s">
        <v>145</v>
      </c>
      <c r="C149" s="34" t="s">
        <v>160</v>
      </c>
      <c r="D149" s="34" t="s">
        <v>155</v>
      </c>
      <c r="E149" s="17"/>
      <c r="F149" s="17"/>
      <c r="G149" s="17"/>
      <c r="H149" s="17"/>
      <c r="I149" s="59">
        <f>I150</f>
        <v>0</v>
      </c>
      <c r="J149" s="30"/>
      <c r="K149" s="30"/>
      <c r="L149" s="30"/>
      <c r="M149" s="30"/>
    </row>
    <row r="150" spans="1:13" s="16" customFormat="1" ht="25.5" customHeight="1" hidden="1">
      <c r="A150" s="85" t="s">
        <v>85</v>
      </c>
      <c r="B150" s="121" t="s">
        <v>145</v>
      </c>
      <c r="C150" s="34" t="s">
        <v>160</v>
      </c>
      <c r="D150" s="34" t="s">
        <v>155</v>
      </c>
      <c r="E150" s="17"/>
      <c r="F150" s="17" t="s">
        <v>154</v>
      </c>
      <c r="G150" s="17"/>
      <c r="H150" s="17"/>
      <c r="I150" s="59">
        <v>0</v>
      </c>
      <c r="J150" s="30"/>
      <c r="K150" s="30"/>
      <c r="L150" s="30"/>
      <c r="M150" s="30"/>
    </row>
    <row r="151" spans="1:13" s="18" customFormat="1" ht="14.25">
      <c r="A151" s="55" t="s">
        <v>53</v>
      </c>
      <c r="B151" s="42" t="s">
        <v>145</v>
      </c>
      <c r="C151" s="39" t="s">
        <v>156</v>
      </c>
      <c r="D151" s="39" t="s">
        <v>166</v>
      </c>
      <c r="E151" s="73"/>
      <c r="F151" s="73"/>
      <c r="G151" s="57">
        <f>G152+G177+G203</f>
        <v>4822.9</v>
      </c>
      <c r="H151" s="57">
        <f>H152+H177+H203</f>
        <v>2381.8</v>
      </c>
      <c r="I151" s="57">
        <f>I152+I177+I203</f>
        <v>2853.7</v>
      </c>
      <c r="J151" s="30"/>
      <c r="K151" s="30"/>
      <c r="L151" s="30"/>
      <c r="M151" s="30"/>
    </row>
    <row r="152" spans="1:13" s="14" customFormat="1" ht="14.25">
      <c r="A152" s="106" t="s">
        <v>104</v>
      </c>
      <c r="B152" s="121" t="s">
        <v>145</v>
      </c>
      <c r="C152" s="33" t="s">
        <v>156</v>
      </c>
      <c r="D152" s="33" t="s">
        <v>164</v>
      </c>
      <c r="E152" s="73"/>
      <c r="F152" s="73"/>
      <c r="G152" s="57">
        <f>G162+G153</f>
        <v>1558.6</v>
      </c>
      <c r="H152" s="57">
        <f>H162+H153</f>
        <v>449.3</v>
      </c>
      <c r="I152" s="57">
        <f>I162+I153</f>
        <v>466.5</v>
      </c>
      <c r="J152" s="30"/>
      <c r="K152" s="30"/>
      <c r="L152" s="30"/>
      <c r="M152" s="30"/>
    </row>
    <row r="153" spans="1:13" ht="42" customHeight="1">
      <c r="A153" s="107" t="s">
        <v>11</v>
      </c>
      <c r="B153" s="42" t="s">
        <v>145</v>
      </c>
      <c r="C153" s="33" t="s">
        <v>156</v>
      </c>
      <c r="D153" s="33" t="s">
        <v>164</v>
      </c>
      <c r="E153" s="67" t="s">
        <v>258</v>
      </c>
      <c r="F153" s="73"/>
      <c r="G153" s="57">
        <f aca="true" t="shared" si="17" ref="G153:I154">G154</f>
        <v>1126.6</v>
      </c>
      <c r="H153" s="57">
        <f t="shared" si="17"/>
        <v>0</v>
      </c>
      <c r="I153" s="57">
        <f t="shared" si="17"/>
        <v>0</v>
      </c>
      <c r="J153" s="30"/>
      <c r="K153" s="30"/>
      <c r="L153" s="30"/>
      <c r="M153" s="30"/>
    </row>
    <row r="154" spans="1:9" s="30" customFormat="1" ht="41.25" customHeight="1">
      <c r="A154" s="108" t="s">
        <v>291</v>
      </c>
      <c r="B154" s="121" t="s">
        <v>145</v>
      </c>
      <c r="C154" s="33" t="s">
        <v>156</v>
      </c>
      <c r="D154" s="33" t="s">
        <v>164</v>
      </c>
      <c r="E154" s="17" t="s">
        <v>248</v>
      </c>
      <c r="F154" s="73"/>
      <c r="G154" s="57">
        <f t="shared" si="17"/>
        <v>1126.6</v>
      </c>
      <c r="H154" s="57">
        <f t="shared" si="17"/>
        <v>0</v>
      </c>
      <c r="I154" s="57">
        <f t="shared" si="17"/>
        <v>0</v>
      </c>
    </row>
    <row r="155" spans="1:9" s="30" customFormat="1" ht="37.5" customHeight="1">
      <c r="A155" s="109" t="s">
        <v>6</v>
      </c>
      <c r="B155" s="42" t="s">
        <v>145</v>
      </c>
      <c r="C155" s="33" t="s">
        <v>156</v>
      </c>
      <c r="D155" s="33" t="s">
        <v>164</v>
      </c>
      <c r="E155" s="17" t="s">
        <v>262</v>
      </c>
      <c r="F155" s="68"/>
      <c r="G155" s="69">
        <f>G157+G159+G161</f>
        <v>1126.6</v>
      </c>
      <c r="H155" s="69">
        <f>H157+H159+H161</f>
        <v>0</v>
      </c>
      <c r="I155" s="69">
        <f>I157+I159+I161</f>
        <v>0</v>
      </c>
    </row>
    <row r="156" spans="1:9" s="30" customFormat="1" ht="26.25" customHeight="1" hidden="1">
      <c r="A156" s="109" t="s">
        <v>68</v>
      </c>
      <c r="B156" s="121" t="s">
        <v>145</v>
      </c>
      <c r="C156" s="33" t="s">
        <v>156</v>
      </c>
      <c r="D156" s="33" t="s">
        <v>164</v>
      </c>
      <c r="E156" s="17" t="s">
        <v>268</v>
      </c>
      <c r="F156" s="68"/>
      <c r="G156" s="69">
        <f>G157</f>
        <v>0</v>
      </c>
      <c r="H156" s="69">
        <f>H157</f>
        <v>0</v>
      </c>
      <c r="I156" s="69">
        <f>I157</f>
        <v>0</v>
      </c>
    </row>
    <row r="157" spans="1:9" s="30" customFormat="1" ht="29.25" customHeight="1" hidden="1">
      <c r="A157" s="109" t="s">
        <v>33</v>
      </c>
      <c r="B157" s="42" t="s">
        <v>145</v>
      </c>
      <c r="C157" s="33" t="s">
        <v>156</v>
      </c>
      <c r="D157" s="33" t="s">
        <v>164</v>
      </c>
      <c r="E157" s="17" t="s">
        <v>268</v>
      </c>
      <c r="F157" s="68" t="s">
        <v>140</v>
      </c>
      <c r="G157" s="72"/>
      <c r="H157" s="72"/>
      <c r="I157" s="71"/>
    </row>
    <row r="158" spans="1:9" s="30" customFormat="1" ht="27" customHeight="1" hidden="1">
      <c r="A158" s="110" t="s">
        <v>68</v>
      </c>
      <c r="B158" s="121" t="s">
        <v>145</v>
      </c>
      <c r="C158" s="33" t="s">
        <v>156</v>
      </c>
      <c r="D158" s="33" t="s">
        <v>164</v>
      </c>
      <c r="E158" s="17" t="s">
        <v>255</v>
      </c>
      <c r="F158" s="68"/>
      <c r="G158" s="69">
        <f>G159</f>
        <v>0</v>
      </c>
      <c r="H158" s="69">
        <f>H159</f>
        <v>0</v>
      </c>
      <c r="I158" s="69">
        <f>I159</f>
        <v>0</v>
      </c>
    </row>
    <row r="159" spans="1:9" s="30" customFormat="1" ht="30" customHeight="1" hidden="1">
      <c r="A159" s="110" t="s">
        <v>33</v>
      </c>
      <c r="B159" s="42" t="s">
        <v>145</v>
      </c>
      <c r="C159" s="33" t="s">
        <v>156</v>
      </c>
      <c r="D159" s="33" t="s">
        <v>164</v>
      </c>
      <c r="E159" s="17" t="s">
        <v>255</v>
      </c>
      <c r="F159" s="68" t="s">
        <v>140</v>
      </c>
      <c r="G159" s="72"/>
      <c r="H159" s="72"/>
      <c r="I159" s="71"/>
    </row>
    <row r="160" spans="1:9" s="30" customFormat="1" ht="27" customHeight="1">
      <c r="A160" s="111" t="s">
        <v>68</v>
      </c>
      <c r="B160" s="121" t="s">
        <v>145</v>
      </c>
      <c r="C160" s="33" t="s">
        <v>156</v>
      </c>
      <c r="D160" s="33" t="s">
        <v>164</v>
      </c>
      <c r="E160" s="17" t="s">
        <v>276</v>
      </c>
      <c r="F160" s="68"/>
      <c r="G160" s="69">
        <f>G161</f>
        <v>1126.6</v>
      </c>
      <c r="H160" s="69">
        <f>H161</f>
        <v>0</v>
      </c>
      <c r="I160" s="69">
        <f>I161</f>
        <v>0</v>
      </c>
    </row>
    <row r="161" spans="1:14" s="30" customFormat="1" ht="28.5" customHeight="1">
      <c r="A161" s="111" t="s">
        <v>33</v>
      </c>
      <c r="B161" s="42" t="s">
        <v>145</v>
      </c>
      <c r="C161" s="33" t="s">
        <v>156</v>
      </c>
      <c r="D161" s="33" t="s">
        <v>164</v>
      </c>
      <c r="E161" s="17" t="s">
        <v>276</v>
      </c>
      <c r="F161" s="68" t="s">
        <v>140</v>
      </c>
      <c r="G161" s="71">
        <v>1126.6</v>
      </c>
      <c r="H161" s="71">
        <v>0</v>
      </c>
      <c r="I161" s="71">
        <v>0</v>
      </c>
      <c r="N161" s="19"/>
    </row>
    <row r="162" spans="1:13" s="9" customFormat="1" ht="24">
      <c r="A162" s="82" t="s">
        <v>17</v>
      </c>
      <c r="B162" s="121" t="s">
        <v>145</v>
      </c>
      <c r="C162" s="33" t="s">
        <v>156</v>
      </c>
      <c r="D162" s="33" t="s">
        <v>164</v>
      </c>
      <c r="E162" s="67" t="s">
        <v>189</v>
      </c>
      <c r="F162" s="67"/>
      <c r="G162" s="58">
        <f aca="true" t="shared" si="18" ref="G162:I163">G163</f>
        <v>432</v>
      </c>
      <c r="H162" s="58">
        <f t="shared" si="18"/>
        <v>449.3</v>
      </c>
      <c r="I162" s="58">
        <f t="shared" si="18"/>
        <v>466.5</v>
      </c>
      <c r="J162" s="30"/>
      <c r="K162" s="30"/>
      <c r="L162" s="30"/>
      <c r="M162" s="30"/>
    </row>
    <row r="163" spans="1:13" s="9" customFormat="1" ht="13.5">
      <c r="A163" s="83" t="s">
        <v>286</v>
      </c>
      <c r="B163" s="42" t="s">
        <v>145</v>
      </c>
      <c r="C163" s="34" t="s">
        <v>156</v>
      </c>
      <c r="D163" s="34" t="s">
        <v>164</v>
      </c>
      <c r="E163" s="31" t="s">
        <v>186</v>
      </c>
      <c r="F163" s="17"/>
      <c r="G163" s="59">
        <f t="shared" si="18"/>
        <v>432</v>
      </c>
      <c r="H163" s="59">
        <f t="shared" si="18"/>
        <v>449.3</v>
      </c>
      <c r="I163" s="59">
        <f t="shared" si="18"/>
        <v>466.5</v>
      </c>
      <c r="J163" s="30"/>
      <c r="K163" s="30"/>
      <c r="L163" s="30"/>
      <c r="M163" s="30"/>
    </row>
    <row r="164" spans="1:13" s="6" customFormat="1" ht="17.25" customHeight="1">
      <c r="A164" s="83" t="s">
        <v>286</v>
      </c>
      <c r="B164" s="121" t="s">
        <v>145</v>
      </c>
      <c r="C164" s="34" t="s">
        <v>156</v>
      </c>
      <c r="D164" s="42" t="s">
        <v>164</v>
      </c>
      <c r="E164" s="31" t="s">
        <v>170</v>
      </c>
      <c r="F164" s="17"/>
      <c r="G164" s="59">
        <f>G165+G167+G169+G171</f>
        <v>432</v>
      </c>
      <c r="H164" s="59">
        <f>H165+H167+H169+H171</f>
        <v>449.3</v>
      </c>
      <c r="I164" s="59">
        <f>I165+I167+I169+I171</f>
        <v>466.5</v>
      </c>
      <c r="J164" s="30"/>
      <c r="K164" s="30"/>
      <c r="L164" s="30"/>
      <c r="M164" s="30"/>
    </row>
    <row r="165" spans="1:14" ht="28.5" customHeight="1">
      <c r="A165" s="85" t="s">
        <v>29</v>
      </c>
      <c r="B165" s="42" t="s">
        <v>145</v>
      </c>
      <c r="C165" s="35" t="s">
        <v>156</v>
      </c>
      <c r="D165" s="34" t="s">
        <v>164</v>
      </c>
      <c r="E165" s="17" t="s">
        <v>272</v>
      </c>
      <c r="F165" s="17"/>
      <c r="G165" s="70">
        <f>G166</f>
        <v>12</v>
      </c>
      <c r="H165" s="70">
        <f>H166</f>
        <v>12.5</v>
      </c>
      <c r="I165" s="70">
        <f>I166</f>
        <v>12.9</v>
      </c>
      <c r="J165" s="30"/>
      <c r="K165" s="30"/>
      <c r="L165" s="30"/>
      <c r="M165" s="30"/>
      <c r="N165" s="8"/>
    </row>
    <row r="166" spans="1:14" s="6" customFormat="1" ht="24">
      <c r="A166" s="85" t="s">
        <v>0</v>
      </c>
      <c r="B166" s="121" t="s">
        <v>145</v>
      </c>
      <c r="C166" s="34" t="s">
        <v>156</v>
      </c>
      <c r="D166" s="34" t="s">
        <v>164</v>
      </c>
      <c r="E166" s="17" t="s">
        <v>272</v>
      </c>
      <c r="F166" s="51">
        <v>200</v>
      </c>
      <c r="G166" s="61">
        <v>12</v>
      </c>
      <c r="H166" s="61">
        <v>12.5</v>
      </c>
      <c r="I166" s="61">
        <v>12.9</v>
      </c>
      <c r="J166" s="30"/>
      <c r="K166" s="30"/>
      <c r="L166" s="30"/>
      <c r="M166" s="30"/>
      <c r="N166" s="21"/>
    </row>
    <row r="167" spans="1:14" ht="54.75" customHeight="1" hidden="1">
      <c r="A167" s="112" t="s">
        <v>99</v>
      </c>
      <c r="B167" s="42" t="s">
        <v>145</v>
      </c>
      <c r="C167" s="34" t="s">
        <v>156</v>
      </c>
      <c r="D167" s="34" t="s">
        <v>164</v>
      </c>
      <c r="E167" s="17" t="s">
        <v>246</v>
      </c>
      <c r="F167" s="68"/>
      <c r="G167" s="68"/>
      <c r="H167" s="68"/>
      <c r="I167" s="69">
        <f>I168</f>
        <v>0</v>
      </c>
      <c r="J167" s="30"/>
      <c r="K167" s="30"/>
      <c r="L167" s="30"/>
      <c r="M167" s="30"/>
      <c r="N167" s="8"/>
    </row>
    <row r="168" spans="1:14" ht="25.5" customHeight="1" hidden="1">
      <c r="A168" s="85" t="s">
        <v>62</v>
      </c>
      <c r="B168" s="121" t="s">
        <v>145</v>
      </c>
      <c r="C168" s="34" t="s">
        <v>156</v>
      </c>
      <c r="D168" s="34" t="s">
        <v>164</v>
      </c>
      <c r="E168" s="17" t="s">
        <v>246</v>
      </c>
      <c r="F168" s="68" t="s">
        <v>149</v>
      </c>
      <c r="G168" s="68"/>
      <c r="H168" s="68"/>
      <c r="I168" s="69">
        <v>0</v>
      </c>
      <c r="J168" s="30"/>
      <c r="K168" s="30"/>
      <c r="L168" s="30"/>
      <c r="M168" s="30"/>
      <c r="N168" s="8"/>
    </row>
    <row r="169" spans="1:14" ht="51" customHeight="1">
      <c r="A169" s="93" t="s">
        <v>169</v>
      </c>
      <c r="B169" s="42" t="s">
        <v>145</v>
      </c>
      <c r="C169" s="35" t="s">
        <v>156</v>
      </c>
      <c r="D169" s="34" t="s">
        <v>164</v>
      </c>
      <c r="E169" s="17" t="s">
        <v>271</v>
      </c>
      <c r="F169" s="68"/>
      <c r="G169" s="69">
        <f>G170</f>
        <v>420</v>
      </c>
      <c r="H169" s="69">
        <f>H170</f>
        <v>436.8</v>
      </c>
      <c r="I169" s="69">
        <f>I170</f>
        <v>453.6</v>
      </c>
      <c r="J169" s="30"/>
      <c r="K169" s="30"/>
      <c r="L169" s="30"/>
      <c r="M169" s="30"/>
      <c r="N169" s="22"/>
    </row>
    <row r="170" spans="1:14" ht="25.5" customHeight="1">
      <c r="A170" s="85" t="s">
        <v>0</v>
      </c>
      <c r="B170" s="121" t="s">
        <v>145</v>
      </c>
      <c r="C170" s="34" t="s">
        <v>156</v>
      </c>
      <c r="D170" s="34" t="s">
        <v>164</v>
      </c>
      <c r="E170" s="17" t="s">
        <v>271</v>
      </c>
      <c r="F170" s="51">
        <v>200</v>
      </c>
      <c r="G170" s="71">
        <v>420</v>
      </c>
      <c r="H170" s="71">
        <v>436.8</v>
      </c>
      <c r="I170" s="71">
        <v>453.6</v>
      </c>
      <c r="J170" s="30"/>
      <c r="K170" s="30"/>
      <c r="L170" s="30"/>
      <c r="M170" s="30"/>
      <c r="N170" s="22"/>
    </row>
    <row r="171" spans="1:14" ht="40.5" customHeight="1" hidden="1">
      <c r="A171" s="93" t="s">
        <v>2</v>
      </c>
      <c r="B171" s="42" t="s">
        <v>145</v>
      </c>
      <c r="C171" s="35" t="s">
        <v>156</v>
      </c>
      <c r="D171" s="34" t="s">
        <v>164</v>
      </c>
      <c r="E171" s="17" t="s">
        <v>257</v>
      </c>
      <c r="F171" s="68"/>
      <c r="G171" s="68"/>
      <c r="H171" s="68"/>
      <c r="I171" s="69">
        <f>I172</f>
        <v>0</v>
      </c>
      <c r="J171" s="30"/>
      <c r="K171" s="30"/>
      <c r="L171" s="30"/>
      <c r="M171" s="30"/>
      <c r="N171" s="22"/>
    </row>
    <row r="172" spans="1:14" ht="25.5" customHeight="1" hidden="1">
      <c r="A172" s="85" t="s">
        <v>0</v>
      </c>
      <c r="B172" s="121" t="s">
        <v>145</v>
      </c>
      <c r="C172" s="34" t="s">
        <v>156</v>
      </c>
      <c r="D172" s="34" t="s">
        <v>164</v>
      </c>
      <c r="E172" s="17" t="s">
        <v>257</v>
      </c>
      <c r="F172" s="51">
        <v>200</v>
      </c>
      <c r="G172" s="51"/>
      <c r="H172" s="51"/>
      <c r="I172" s="71">
        <v>0</v>
      </c>
      <c r="J172" s="30"/>
      <c r="K172" s="30"/>
      <c r="L172" s="30"/>
      <c r="M172" s="30"/>
      <c r="N172" s="22"/>
    </row>
    <row r="173" spans="1:14" ht="25.5" customHeight="1" hidden="1">
      <c r="A173" s="85"/>
      <c r="B173" s="42" t="s">
        <v>145</v>
      </c>
      <c r="C173" s="34"/>
      <c r="D173" s="34"/>
      <c r="E173" s="17"/>
      <c r="F173" s="68"/>
      <c r="G173" s="68"/>
      <c r="H173" s="68"/>
      <c r="I173" s="69"/>
      <c r="J173" s="30"/>
      <c r="K173" s="30"/>
      <c r="L173" s="30"/>
      <c r="M173" s="30"/>
      <c r="N173" s="8"/>
    </row>
    <row r="174" spans="1:14" ht="25.5" customHeight="1" hidden="1">
      <c r="A174" s="85"/>
      <c r="B174" s="121" t="s">
        <v>145</v>
      </c>
      <c r="C174" s="34"/>
      <c r="D174" s="34"/>
      <c r="E174" s="17"/>
      <c r="F174" s="68"/>
      <c r="G174" s="68"/>
      <c r="H174" s="68"/>
      <c r="I174" s="69"/>
      <c r="J174" s="30"/>
      <c r="K174" s="30"/>
      <c r="L174" s="30"/>
      <c r="M174" s="30"/>
      <c r="N174" s="8"/>
    </row>
    <row r="175" spans="1:14" ht="25.5" customHeight="1" hidden="1">
      <c r="A175" s="85"/>
      <c r="B175" s="42" t="s">
        <v>145</v>
      </c>
      <c r="C175" s="34"/>
      <c r="D175" s="34"/>
      <c r="E175" s="17"/>
      <c r="F175" s="68"/>
      <c r="G175" s="68"/>
      <c r="H175" s="68"/>
      <c r="I175" s="69"/>
      <c r="J175" s="30"/>
      <c r="K175" s="30"/>
      <c r="L175" s="30"/>
      <c r="M175" s="30"/>
      <c r="N175" s="8"/>
    </row>
    <row r="176" spans="1:14" ht="25.5" customHeight="1" hidden="1">
      <c r="A176" s="85"/>
      <c r="B176" s="121" t="s">
        <v>145</v>
      </c>
      <c r="C176" s="34"/>
      <c r="D176" s="34"/>
      <c r="E176" s="17"/>
      <c r="F176" s="68"/>
      <c r="G176" s="68"/>
      <c r="H176" s="68"/>
      <c r="I176" s="69"/>
      <c r="J176" s="30"/>
      <c r="K176" s="30"/>
      <c r="L176" s="30"/>
      <c r="M176" s="30"/>
      <c r="N176" s="8"/>
    </row>
    <row r="177" spans="1:14" s="14" customFormat="1" ht="13.5">
      <c r="A177" s="106" t="s">
        <v>285</v>
      </c>
      <c r="B177" s="42" t="s">
        <v>145</v>
      </c>
      <c r="C177" s="44" t="s">
        <v>156</v>
      </c>
      <c r="D177" s="44" t="s">
        <v>153</v>
      </c>
      <c r="E177" s="73"/>
      <c r="F177" s="73"/>
      <c r="G177" s="57">
        <f>G183+G178+G190</f>
        <v>227.9</v>
      </c>
      <c r="H177" s="57">
        <f>H183+H178+H190</f>
        <v>60</v>
      </c>
      <c r="I177" s="57">
        <f>I183+I178+I190</f>
        <v>60</v>
      </c>
      <c r="J177" s="30"/>
      <c r="K177" s="30"/>
      <c r="L177" s="30"/>
      <c r="M177" s="30"/>
      <c r="N177" s="23"/>
    </row>
    <row r="178" spans="1:13" ht="24" hidden="1">
      <c r="A178" s="92" t="s">
        <v>84</v>
      </c>
      <c r="B178" s="121" t="s">
        <v>145</v>
      </c>
      <c r="C178" s="33" t="s">
        <v>156</v>
      </c>
      <c r="D178" s="33" t="s">
        <v>153</v>
      </c>
      <c r="E178" s="67" t="s">
        <v>189</v>
      </c>
      <c r="F178" s="46"/>
      <c r="G178" s="46"/>
      <c r="H178" s="46"/>
      <c r="I178" s="64">
        <f>I179</f>
        <v>0</v>
      </c>
      <c r="J178" s="30"/>
      <c r="K178" s="30"/>
      <c r="L178" s="30"/>
      <c r="M178" s="30"/>
    </row>
    <row r="179" spans="1:13" ht="13.5" hidden="1">
      <c r="A179" s="93" t="s">
        <v>286</v>
      </c>
      <c r="B179" s="42" t="s">
        <v>145</v>
      </c>
      <c r="C179" s="34" t="s">
        <v>156</v>
      </c>
      <c r="D179" s="34" t="s">
        <v>153</v>
      </c>
      <c r="E179" s="31" t="s">
        <v>186</v>
      </c>
      <c r="F179" s="47"/>
      <c r="G179" s="47"/>
      <c r="H179" s="47"/>
      <c r="I179" s="65">
        <f>I180</f>
        <v>0</v>
      </c>
      <c r="J179" s="30"/>
      <c r="K179" s="30"/>
      <c r="L179" s="30"/>
      <c r="M179" s="30"/>
    </row>
    <row r="180" spans="1:13" ht="14.25" hidden="1">
      <c r="A180" s="93" t="s">
        <v>286</v>
      </c>
      <c r="B180" s="121" t="s">
        <v>145</v>
      </c>
      <c r="C180" s="34" t="s">
        <v>156</v>
      </c>
      <c r="D180" s="34" t="s">
        <v>153</v>
      </c>
      <c r="E180" s="31" t="s">
        <v>170</v>
      </c>
      <c r="F180" s="47"/>
      <c r="G180" s="47"/>
      <c r="H180" s="47"/>
      <c r="I180" s="65">
        <f>I181</f>
        <v>0</v>
      </c>
      <c r="J180" s="30"/>
      <c r="K180" s="30"/>
      <c r="L180" s="30"/>
      <c r="M180" s="30"/>
    </row>
    <row r="181" spans="1:13" ht="48.75" hidden="1">
      <c r="A181" s="113" t="s">
        <v>37</v>
      </c>
      <c r="B181" s="42" t="s">
        <v>145</v>
      </c>
      <c r="C181" s="34" t="s">
        <v>156</v>
      </c>
      <c r="D181" s="34" t="s">
        <v>153</v>
      </c>
      <c r="E181" s="17" t="s">
        <v>246</v>
      </c>
      <c r="F181" s="47"/>
      <c r="G181" s="47"/>
      <c r="H181" s="47"/>
      <c r="I181" s="65">
        <f>I182</f>
        <v>0</v>
      </c>
      <c r="J181" s="30"/>
      <c r="K181" s="30"/>
      <c r="L181" s="30"/>
      <c r="M181" s="30"/>
    </row>
    <row r="182" spans="1:13" ht="24" hidden="1">
      <c r="A182" s="85" t="s">
        <v>0</v>
      </c>
      <c r="B182" s="121" t="s">
        <v>145</v>
      </c>
      <c r="C182" s="34" t="s">
        <v>156</v>
      </c>
      <c r="D182" s="34" t="s">
        <v>153</v>
      </c>
      <c r="E182" s="17" t="s">
        <v>246</v>
      </c>
      <c r="F182" s="51">
        <v>200</v>
      </c>
      <c r="G182" s="51"/>
      <c r="H182" s="51"/>
      <c r="I182" s="66">
        <v>0</v>
      </c>
      <c r="J182" s="30"/>
      <c r="K182" s="30"/>
      <c r="L182" s="30"/>
      <c r="M182" s="30"/>
    </row>
    <row r="183" spans="1:9" s="30" customFormat="1" ht="27" customHeight="1">
      <c r="A183" s="96" t="s">
        <v>67</v>
      </c>
      <c r="B183" s="42" t="s">
        <v>145</v>
      </c>
      <c r="C183" s="33" t="s">
        <v>156</v>
      </c>
      <c r="D183" s="33" t="s">
        <v>153</v>
      </c>
      <c r="E183" s="67" t="s">
        <v>266</v>
      </c>
      <c r="F183" s="67"/>
      <c r="G183" s="58">
        <f aca="true" t="shared" si="19" ref="G183:H186">G184</f>
        <v>95</v>
      </c>
      <c r="H183" s="58">
        <f t="shared" si="19"/>
        <v>10</v>
      </c>
      <c r="I183" s="58">
        <f>I184</f>
        <v>10</v>
      </c>
    </row>
    <row r="184" spans="1:13" s="24" customFormat="1" ht="26.25" customHeight="1">
      <c r="A184" s="74" t="s">
        <v>132</v>
      </c>
      <c r="B184" s="121" t="s">
        <v>145</v>
      </c>
      <c r="C184" s="34" t="s">
        <v>156</v>
      </c>
      <c r="D184" s="34" t="s">
        <v>153</v>
      </c>
      <c r="E184" s="17" t="s">
        <v>226</v>
      </c>
      <c r="F184" s="17"/>
      <c r="G184" s="59">
        <f t="shared" si="19"/>
        <v>95</v>
      </c>
      <c r="H184" s="59">
        <f t="shared" si="19"/>
        <v>10</v>
      </c>
      <c r="I184" s="59">
        <f>I185</f>
        <v>10</v>
      </c>
      <c r="J184" s="30"/>
      <c r="K184" s="30"/>
      <c r="L184" s="30"/>
      <c r="M184" s="30"/>
    </row>
    <row r="185" spans="1:13" s="24" customFormat="1" ht="53.25" customHeight="1">
      <c r="A185" s="74" t="s">
        <v>124</v>
      </c>
      <c r="B185" s="42" t="s">
        <v>145</v>
      </c>
      <c r="C185" s="34" t="s">
        <v>156</v>
      </c>
      <c r="D185" s="34" t="s">
        <v>153</v>
      </c>
      <c r="E185" s="17" t="s">
        <v>225</v>
      </c>
      <c r="F185" s="17"/>
      <c r="G185" s="59">
        <f>G186+G188</f>
        <v>95</v>
      </c>
      <c r="H185" s="59">
        <f aca="true" t="shared" si="20" ref="H185:I185">H186+H188</f>
        <v>10</v>
      </c>
      <c r="I185" s="59">
        <f t="shared" si="20"/>
        <v>10</v>
      </c>
      <c r="J185" s="30"/>
      <c r="K185" s="30"/>
      <c r="L185" s="30"/>
      <c r="M185" s="30"/>
    </row>
    <row r="186" spans="1:13" ht="24.75" customHeight="1">
      <c r="A186" s="97" t="s">
        <v>69</v>
      </c>
      <c r="B186" s="121" t="s">
        <v>145</v>
      </c>
      <c r="C186" s="34" t="s">
        <v>156</v>
      </c>
      <c r="D186" s="34" t="s">
        <v>153</v>
      </c>
      <c r="E186" s="17" t="s">
        <v>220</v>
      </c>
      <c r="F186" s="17"/>
      <c r="G186" s="59">
        <f t="shared" si="19"/>
        <v>10</v>
      </c>
      <c r="H186" s="59">
        <f t="shared" si="19"/>
        <v>10</v>
      </c>
      <c r="I186" s="59">
        <f>I187</f>
        <v>10</v>
      </c>
      <c r="J186" s="30"/>
      <c r="K186" s="30"/>
      <c r="L186" s="30"/>
      <c r="M186" s="30"/>
    </row>
    <row r="187" spans="1:13" ht="26.25" customHeight="1">
      <c r="A187" s="85" t="s">
        <v>0</v>
      </c>
      <c r="B187" s="42" t="s">
        <v>145</v>
      </c>
      <c r="C187" s="34" t="s">
        <v>156</v>
      </c>
      <c r="D187" s="34" t="s">
        <v>153</v>
      </c>
      <c r="E187" s="17" t="s">
        <v>220</v>
      </c>
      <c r="F187" s="51">
        <v>200</v>
      </c>
      <c r="G187" s="61">
        <v>10</v>
      </c>
      <c r="H187" s="61">
        <v>10</v>
      </c>
      <c r="I187" s="61">
        <v>10</v>
      </c>
      <c r="J187" s="30"/>
      <c r="K187" s="30"/>
      <c r="L187" s="30"/>
      <c r="M187" s="30"/>
    </row>
    <row r="188" spans="1:13" s="1" customFormat="1" ht="26.25" customHeight="1">
      <c r="A188" s="32" t="s">
        <v>50</v>
      </c>
      <c r="B188" s="42" t="s">
        <v>145</v>
      </c>
      <c r="C188" s="34" t="s">
        <v>156</v>
      </c>
      <c r="D188" s="34" t="s">
        <v>153</v>
      </c>
      <c r="E188" s="17" t="s">
        <v>185</v>
      </c>
      <c r="F188" s="51"/>
      <c r="G188" s="59">
        <f>G189</f>
        <v>85</v>
      </c>
      <c r="H188" s="59">
        <f aca="true" t="shared" si="21" ref="H188:I188">H189</f>
        <v>0</v>
      </c>
      <c r="I188" s="59">
        <f t="shared" si="21"/>
        <v>0</v>
      </c>
      <c r="J188" s="4"/>
      <c r="K188" s="4"/>
      <c r="L188" s="4"/>
      <c r="M188" s="4"/>
    </row>
    <row r="189" spans="1:13" s="1" customFormat="1" ht="26.25" customHeight="1">
      <c r="A189" s="32" t="s">
        <v>62</v>
      </c>
      <c r="B189" s="42" t="s">
        <v>145</v>
      </c>
      <c r="C189" s="34" t="s">
        <v>156</v>
      </c>
      <c r="D189" s="34" t="s">
        <v>153</v>
      </c>
      <c r="E189" s="17" t="s">
        <v>185</v>
      </c>
      <c r="F189" s="51">
        <v>400</v>
      </c>
      <c r="G189" s="61">
        <v>85</v>
      </c>
      <c r="H189" s="61"/>
      <c r="I189" s="61"/>
      <c r="J189" s="4"/>
      <c r="K189" s="4"/>
      <c r="L189" s="4"/>
      <c r="M189" s="4"/>
    </row>
    <row r="190" spans="1:13" ht="54.75" customHeight="1">
      <c r="A190" s="96" t="s">
        <v>42</v>
      </c>
      <c r="B190" s="121" t="s">
        <v>145</v>
      </c>
      <c r="C190" s="33" t="s">
        <v>156</v>
      </c>
      <c r="D190" s="33" t="s">
        <v>153</v>
      </c>
      <c r="E190" s="67" t="s">
        <v>228</v>
      </c>
      <c r="F190" s="67"/>
      <c r="G190" s="58">
        <f aca="true" t="shared" si="22" ref="G190:I191">G191</f>
        <v>132.9</v>
      </c>
      <c r="H190" s="58">
        <f t="shared" si="22"/>
        <v>50</v>
      </c>
      <c r="I190" s="58">
        <f t="shared" si="22"/>
        <v>50</v>
      </c>
      <c r="J190" s="30"/>
      <c r="K190" s="30"/>
      <c r="L190" s="30"/>
      <c r="M190" s="30"/>
    </row>
    <row r="191" spans="1:13" s="7" customFormat="1" ht="36.75">
      <c r="A191" s="74" t="s">
        <v>7</v>
      </c>
      <c r="B191" s="42" t="s">
        <v>145</v>
      </c>
      <c r="C191" s="34" t="s">
        <v>156</v>
      </c>
      <c r="D191" s="34" t="s">
        <v>153</v>
      </c>
      <c r="E191" s="17" t="s">
        <v>229</v>
      </c>
      <c r="F191" s="17"/>
      <c r="G191" s="59">
        <f t="shared" si="22"/>
        <v>132.9</v>
      </c>
      <c r="H191" s="59">
        <f t="shared" si="22"/>
        <v>50</v>
      </c>
      <c r="I191" s="59">
        <f t="shared" si="22"/>
        <v>50</v>
      </c>
      <c r="J191" s="30"/>
      <c r="K191" s="30"/>
      <c r="L191" s="30"/>
      <c r="M191" s="30"/>
    </row>
    <row r="192" spans="1:13" s="7" customFormat="1" ht="36.75">
      <c r="A192" s="74" t="s">
        <v>23</v>
      </c>
      <c r="B192" s="121" t="s">
        <v>145</v>
      </c>
      <c r="C192" s="34" t="s">
        <v>156</v>
      </c>
      <c r="D192" s="34" t="s">
        <v>153</v>
      </c>
      <c r="E192" s="17" t="s">
        <v>223</v>
      </c>
      <c r="F192" s="17"/>
      <c r="G192" s="59">
        <f>G193+G201</f>
        <v>132.9</v>
      </c>
      <c r="H192" s="59">
        <f aca="true" t="shared" si="23" ref="H192:I192">H193+H201</f>
        <v>50</v>
      </c>
      <c r="I192" s="59">
        <f t="shared" si="23"/>
        <v>50</v>
      </c>
      <c r="J192" s="30"/>
      <c r="K192" s="30"/>
      <c r="L192" s="30"/>
      <c r="M192" s="30"/>
    </row>
    <row r="193" spans="1:13" s="24" customFormat="1" ht="51.75" customHeight="1">
      <c r="A193" s="97" t="s">
        <v>40</v>
      </c>
      <c r="B193" s="42" t="s">
        <v>145</v>
      </c>
      <c r="C193" s="34" t="s">
        <v>156</v>
      </c>
      <c r="D193" s="34" t="s">
        <v>153</v>
      </c>
      <c r="E193" s="17" t="s">
        <v>260</v>
      </c>
      <c r="F193" s="17"/>
      <c r="G193" s="59">
        <f>G194</f>
        <v>50</v>
      </c>
      <c r="H193" s="59">
        <f>H194</f>
        <v>50</v>
      </c>
      <c r="I193" s="59">
        <f>I194</f>
        <v>50</v>
      </c>
      <c r="J193" s="30"/>
      <c r="K193" s="30"/>
      <c r="L193" s="30"/>
      <c r="M193" s="30"/>
    </row>
    <row r="194" spans="1:13" s="24" customFormat="1" ht="24">
      <c r="A194" s="85" t="s">
        <v>0</v>
      </c>
      <c r="B194" s="121" t="s">
        <v>145</v>
      </c>
      <c r="C194" s="34" t="s">
        <v>156</v>
      </c>
      <c r="D194" s="34" t="s">
        <v>153</v>
      </c>
      <c r="E194" s="17" t="s">
        <v>260</v>
      </c>
      <c r="F194" s="51">
        <v>200</v>
      </c>
      <c r="G194" s="61">
        <v>50</v>
      </c>
      <c r="H194" s="61">
        <v>50</v>
      </c>
      <c r="I194" s="61">
        <v>50</v>
      </c>
      <c r="J194" s="30"/>
      <c r="K194" s="30"/>
      <c r="L194" s="30"/>
      <c r="M194" s="30"/>
    </row>
    <row r="195" spans="1:13" s="24" customFormat="1" ht="36.75" hidden="1">
      <c r="A195" s="97" t="s">
        <v>96</v>
      </c>
      <c r="B195" s="42" t="s">
        <v>145</v>
      </c>
      <c r="C195" s="34" t="s">
        <v>156</v>
      </c>
      <c r="D195" s="34" t="s">
        <v>153</v>
      </c>
      <c r="E195" s="17" t="s">
        <v>251</v>
      </c>
      <c r="F195" s="17"/>
      <c r="G195" s="17"/>
      <c r="H195" s="17"/>
      <c r="I195" s="59">
        <f>I196</f>
        <v>0</v>
      </c>
      <c r="J195" s="30"/>
      <c r="K195" s="30"/>
      <c r="L195" s="30"/>
      <c r="M195" s="30"/>
    </row>
    <row r="196" spans="1:13" s="24" customFormat="1" ht="24" hidden="1">
      <c r="A196" s="85" t="s">
        <v>0</v>
      </c>
      <c r="B196" s="121" t="s">
        <v>145</v>
      </c>
      <c r="C196" s="34" t="s">
        <v>156</v>
      </c>
      <c r="D196" s="34" t="s">
        <v>153</v>
      </c>
      <c r="E196" s="17" t="s">
        <v>251</v>
      </c>
      <c r="F196" s="51">
        <v>200</v>
      </c>
      <c r="G196" s="51"/>
      <c r="H196" s="51"/>
      <c r="I196" s="61">
        <v>0</v>
      </c>
      <c r="J196" s="30"/>
      <c r="K196" s="30"/>
      <c r="L196" s="30"/>
      <c r="M196" s="30"/>
    </row>
    <row r="197" spans="1:13" s="24" customFormat="1" ht="42" customHeight="1" hidden="1">
      <c r="A197" s="52" t="s">
        <v>25</v>
      </c>
      <c r="B197" s="42" t="s">
        <v>145</v>
      </c>
      <c r="C197" s="34" t="s">
        <v>156</v>
      </c>
      <c r="D197" s="34" t="s">
        <v>153</v>
      </c>
      <c r="E197" s="17" t="s">
        <v>244</v>
      </c>
      <c r="F197" s="17"/>
      <c r="G197" s="17"/>
      <c r="H197" s="17"/>
      <c r="I197" s="59">
        <f>I198</f>
        <v>0</v>
      </c>
      <c r="J197" s="30"/>
      <c r="K197" s="30"/>
      <c r="L197" s="30"/>
      <c r="M197" s="30"/>
    </row>
    <row r="198" spans="1:13" s="24" customFormat="1" ht="28.5" customHeight="1" hidden="1">
      <c r="A198" s="85" t="s">
        <v>82</v>
      </c>
      <c r="B198" s="121" t="s">
        <v>145</v>
      </c>
      <c r="C198" s="34" t="s">
        <v>156</v>
      </c>
      <c r="D198" s="34" t="s">
        <v>153</v>
      </c>
      <c r="E198" s="17" t="s">
        <v>244</v>
      </c>
      <c r="F198" s="17" t="s">
        <v>163</v>
      </c>
      <c r="G198" s="17"/>
      <c r="H198" s="17"/>
      <c r="I198" s="59"/>
      <c r="J198" s="30"/>
      <c r="K198" s="30"/>
      <c r="L198" s="30"/>
      <c r="M198" s="30"/>
    </row>
    <row r="199" spans="1:13" s="24" customFormat="1" ht="37.5" customHeight="1" hidden="1">
      <c r="A199" s="97" t="s">
        <v>96</v>
      </c>
      <c r="B199" s="42" t="s">
        <v>145</v>
      </c>
      <c r="C199" s="34" t="s">
        <v>156</v>
      </c>
      <c r="D199" s="34" t="s">
        <v>153</v>
      </c>
      <c r="E199" s="17" t="s">
        <v>218</v>
      </c>
      <c r="F199" s="17"/>
      <c r="G199" s="17"/>
      <c r="H199" s="17"/>
      <c r="I199" s="59">
        <f>I200</f>
        <v>0</v>
      </c>
      <c r="J199" s="30"/>
      <c r="K199" s="30"/>
      <c r="L199" s="30"/>
      <c r="M199" s="30"/>
    </row>
    <row r="200" spans="1:13" s="24" customFormat="1" ht="28.5" customHeight="1" hidden="1">
      <c r="A200" s="85" t="s">
        <v>0</v>
      </c>
      <c r="B200" s="121" t="s">
        <v>145</v>
      </c>
      <c r="C200" s="34" t="s">
        <v>156</v>
      </c>
      <c r="D200" s="34" t="s">
        <v>153</v>
      </c>
      <c r="E200" s="17" t="s">
        <v>218</v>
      </c>
      <c r="F200" s="51">
        <v>200</v>
      </c>
      <c r="G200" s="51"/>
      <c r="H200" s="51"/>
      <c r="I200" s="59"/>
      <c r="J200" s="30"/>
      <c r="K200" s="30"/>
      <c r="L200" s="30"/>
      <c r="M200" s="30"/>
    </row>
    <row r="201" spans="1:13" s="24" customFormat="1" ht="28.5" customHeight="1">
      <c r="A201" s="54" t="s">
        <v>96</v>
      </c>
      <c r="B201" s="121" t="s">
        <v>145</v>
      </c>
      <c r="C201" s="34" t="s">
        <v>156</v>
      </c>
      <c r="D201" s="34" t="s">
        <v>153</v>
      </c>
      <c r="E201" s="20" t="s">
        <v>251</v>
      </c>
      <c r="F201" s="20"/>
      <c r="G201" s="59">
        <f>G202</f>
        <v>82.9</v>
      </c>
      <c r="H201" s="59">
        <f>H202</f>
        <v>0</v>
      </c>
      <c r="I201" s="59">
        <f>I202</f>
        <v>0</v>
      </c>
      <c r="J201" s="4"/>
      <c r="K201" s="4"/>
      <c r="L201" s="4"/>
      <c r="M201" s="4"/>
    </row>
    <row r="202" spans="1:13" s="24" customFormat="1" ht="28.5" customHeight="1">
      <c r="A202" s="32" t="s">
        <v>0</v>
      </c>
      <c r="B202" s="121" t="s">
        <v>145</v>
      </c>
      <c r="C202" s="34" t="s">
        <v>156</v>
      </c>
      <c r="D202" s="34" t="s">
        <v>153</v>
      </c>
      <c r="E202" s="20" t="s">
        <v>251</v>
      </c>
      <c r="F202" s="51">
        <v>200</v>
      </c>
      <c r="G202" s="61">
        <v>82.9</v>
      </c>
      <c r="H202" s="61">
        <v>0</v>
      </c>
      <c r="I202" s="61">
        <v>0</v>
      </c>
      <c r="J202" s="4"/>
      <c r="K202" s="4"/>
      <c r="L202" s="4"/>
      <c r="M202" s="4"/>
    </row>
    <row r="203" spans="1:13" ht="14.25">
      <c r="A203" s="55" t="s">
        <v>192</v>
      </c>
      <c r="B203" s="42" t="s">
        <v>145</v>
      </c>
      <c r="C203" s="33" t="s">
        <v>156</v>
      </c>
      <c r="D203" s="33" t="s">
        <v>147</v>
      </c>
      <c r="E203" s="73"/>
      <c r="F203" s="73"/>
      <c r="G203" s="126">
        <f>G204+G209+G223+G228+G233+G216</f>
        <v>3036.4</v>
      </c>
      <c r="H203" s="57">
        <f>H204+H209+H223+H228+H233</f>
        <v>1872.5</v>
      </c>
      <c r="I203" s="57">
        <f>I204+I209+I223+I228+I233</f>
        <v>2327.2</v>
      </c>
      <c r="J203" s="30"/>
      <c r="K203" s="30"/>
      <c r="L203" s="30"/>
      <c r="M203" s="30"/>
    </row>
    <row r="204" spans="1:13" ht="28.5" customHeight="1" hidden="1">
      <c r="A204" s="96" t="s">
        <v>61</v>
      </c>
      <c r="B204" s="121" t="s">
        <v>145</v>
      </c>
      <c r="C204" s="44" t="s">
        <v>156</v>
      </c>
      <c r="D204" s="44" t="s">
        <v>147</v>
      </c>
      <c r="E204" s="41" t="s">
        <v>215</v>
      </c>
      <c r="F204" s="46"/>
      <c r="G204" s="46"/>
      <c r="H204" s="46"/>
      <c r="I204" s="58">
        <f>I205</f>
        <v>0</v>
      </c>
      <c r="J204" s="30"/>
      <c r="K204" s="30"/>
      <c r="L204" s="30"/>
      <c r="M204" s="30"/>
    </row>
    <row r="205" spans="1:13" ht="34.5" customHeight="1" hidden="1">
      <c r="A205" s="97" t="s">
        <v>83</v>
      </c>
      <c r="B205" s="42" t="s">
        <v>145</v>
      </c>
      <c r="C205" s="43" t="s">
        <v>156</v>
      </c>
      <c r="D205" s="43" t="s">
        <v>147</v>
      </c>
      <c r="E205" s="35" t="s">
        <v>208</v>
      </c>
      <c r="F205" s="47"/>
      <c r="G205" s="47"/>
      <c r="H205" s="47"/>
      <c r="I205" s="59">
        <f>I206</f>
        <v>0</v>
      </c>
      <c r="J205" s="30"/>
      <c r="K205" s="30"/>
      <c r="L205" s="30"/>
      <c r="M205" s="30"/>
    </row>
    <row r="206" spans="1:13" ht="54" customHeight="1" hidden="1">
      <c r="A206" s="74" t="s">
        <v>100</v>
      </c>
      <c r="B206" s="121" t="s">
        <v>145</v>
      </c>
      <c r="C206" s="43" t="s">
        <v>156</v>
      </c>
      <c r="D206" s="43" t="s">
        <v>147</v>
      </c>
      <c r="E206" s="35" t="s">
        <v>202</v>
      </c>
      <c r="F206" s="47"/>
      <c r="G206" s="47"/>
      <c r="H206" s="47"/>
      <c r="I206" s="59">
        <f>I207</f>
        <v>0</v>
      </c>
      <c r="J206" s="30"/>
      <c r="K206" s="30"/>
      <c r="L206" s="30"/>
      <c r="M206" s="30"/>
    </row>
    <row r="207" spans="1:13" ht="66.75" customHeight="1" hidden="1">
      <c r="A207" s="85" t="s">
        <v>117</v>
      </c>
      <c r="B207" s="42" t="s">
        <v>145</v>
      </c>
      <c r="C207" s="43" t="s">
        <v>156</v>
      </c>
      <c r="D207" s="43" t="s">
        <v>147</v>
      </c>
      <c r="E207" s="35" t="s">
        <v>213</v>
      </c>
      <c r="F207" s="47"/>
      <c r="G207" s="47"/>
      <c r="H207" s="47"/>
      <c r="I207" s="59">
        <f>I208</f>
        <v>0</v>
      </c>
      <c r="J207" s="30"/>
      <c r="K207" s="30"/>
      <c r="L207" s="30"/>
      <c r="M207" s="30"/>
    </row>
    <row r="208" spans="1:13" ht="31.5" customHeight="1" hidden="1">
      <c r="A208" s="85" t="s">
        <v>0</v>
      </c>
      <c r="B208" s="121" t="s">
        <v>145</v>
      </c>
      <c r="C208" s="43" t="s">
        <v>156</v>
      </c>
      <c r="D208" s="43" t="s">
        <v>147</v>
      </c>
      <c r="E208" s="35" t="s">
        <v>213</v>
      </c>
      <c r="F208" s="17" t="s">
        <v>139</v>
      </c>
      <c r="G208" s="17"/>
      <c r="H208" s="17"/>
      <c r="I208" s="61">
        <v>0</v>
      </c>
      <c r="J208" s="30"/>
      <c r="K208" s="30"/>
      <c r="L208" s="30"/>
      <c r="M208" s="30"/>
    </row>
    <row r="209" spans="1:13" ht="73.5" hidden="1">
      <c r="A209" s="103" t="s">
        <v>113</v>
      </c>
      <c r="B209" s="42" t="s">
        <v>145</v>
      </c>
      <c r="C209" s="33" t="s">
        <v>156</v>
      </c>
      <c r="D209" s="33" t="s">
        <v>147</v>
      </c>
      <c r="E209" s="41" t="s">
        <v>207</v>
      </c>
      <c r="F209" s="73"/>
      <c r="G209" s="64">
        <f aca="true" t="shared" si="24" ref="G209:I210">G210</f>
        <v>0</v>
      </c>
      <c r="H209" s="64">
        <f t="shared" si="24"/>
        <v>0</v>
      </c>
      <c r="I209" s="64">
        <f t="shared" si="24"/>
        <v>0</v>
      </c>
      <c r="J209" s="30"/>
      <c r="K209" s="30"/>
      <c r="L209" s="30"/>
      <c r="M209" s="30"/>
    </row>
    <row r="210" spans="1:13" ht="73.5" hidden="1">
      <c r="A210" s="85" t="s">
        <v>91</v>
      </c>
      <c r="B210" s="121" t="s">
        <v>145</v>
      </c>
      <c r="C210" s="34" t="s">
        <v>156</v>
      </c>
      <c r="D210" s="34" t="s">
        <v>147</v>
      </c>
      <c r="E210" s="35" t="s">
        <v>184</v>
      </c>
      <c r="F210" s="73"/>
      <c r="G210" s="65">
        <f t="shared" si="24"/>
        <v>0</v>
      </c>
      <c r="H210" s="65">
        <f t="shared" si="24"/>
        <v>0</v>
      </c>
      <c r="I210" s="65">
        <f t="shared" si="24"/>
        <v>0</v>
      </c>
      <c r="J210" s="30"/>
      <c r="K210" s="30"/>
      <c r="L210" s="30"/>
      <c r="M210" s="30"/>
    </row>
    <row r="211" spans="1:13" ht="141" customHeight="1" hidden="1">
      <c r="A211" s="85" t="s">
        <v>112</v>
      </c>
      <c r="B211" s="42" t="s">
        <v>145</v>
      </c>
      <c r="C211" s="34" t="s">
        <v>156</v>
      </c>
      <c r="D211" s="34" t="s">
        <v>147</v>
      </c>
      <c r="E211" s="35" t="s">
        <v>211</v>
      </c>
      <c r="F211" s="73"/>
      <c r="G211" s="65">
        <f>G212+G214</f>
        <v>0</v>
      </c>
      <c r="H211" s="65">
        <f>H212+H214</f>
        <v>0</v>
      </c>
      <c r="I211" s="65">
        <f>I212+I214</f>
        <v>0</v>
      </c>
      <c r="J211" s="30"/>
      <c r="K211" s="30"/>
      <c r="L211" s="30"/>
      <c r="M211" s="30"/>
    </row>
    <row r="212" spans="1:13" ht="76.5" customHeight="1" hidden="1">
      <c r="A212" s="85" t="s">
        <v>34</v>
      </c>
      <c r="B212" s="121" t="s">
        <v>145</v>
      </c>
      <c r="C212" s="34" t="s">
        <v>156</v>
      </c>
      <c r="D212" s="34" t="s">
        <v>147</v>
      </c>
      <c r="E212" s="35" t="s">
        <v>195</v>
      </c>
      <c r="F212" s="73"/>
      <c r="G212" s="73"/>
      <c r="H212" s="73"/>
      <c r="I212" s="65">
        <f>I213</f>
        <v>0</v>
      </c>
      <c r="J212" s="30"/>
      <c r="K212" s="30"/>
      <c r="L212" s="30"/>
      <c r="M212" s="30"/>
    </row>
    <row r="213" spans="1:13" ht="25.5" customHeight="1" hidden="1">
      <c r="A213" s="85" t="s">
        <v>0</v>
      </c>
      <c r="B213" s="42" t="s">
        <v>145</v>
      </c>
      <c r="C213" s="34" t="s">
        <v>156</v>
      </c>
      <c r="D213" s="34" t="s">
        <v>147</v>
      </c>
      <c r="E213" s="35" t="s">
        <v>195</v>
      </c>
      <c r="F213" s="51">
        <v>200</v>
      </c>
      <c r="G213" s="51"/>
      <c r="H213" s="51"/>
      <c r="I213" s="65"/>
      <c r="J213" s="30"/>
      <c r="K213" s="30"/>
      <c r="L213" s="30"/>
      <c r="M213" s="30"/>
    </row>
    <row r="214" spans="1:13" ht="85.5" hidden="1">
      <c r="A214" s="85" t="s">
        <v>110</v>
      </c>
      <c r="B214" s="121" t="s">
        <v>145</v>
      </c>
      <c r="C214" s="34" t="s">
        <v>156</v>
      </c>
      <c r="D214" s="34" t="s">
        <v>147</v>
      </c>
      <c r="E214" s="35" t="s">
        <v>217</v>
      </c>
      <c r="F214" s="73"/>
      <c r="G214" s="65">
        <f>G215</f>
        <v>0</v>
      </c>
      <c r="H214" s="65">
        <f>H215</f>
        <v>0</v>
      </c>
      <c r="I214" s="65">
        <f>I215</f>
        <v>0</v>
      </c>
      <c r="J214" s="30"/>
      <c r="K214" s="30"/>
      <c r="L214" s="30"/>
      <c r="M214" s="30"/>
    </row>
    <row r="215" spans="1:13" ht="24" hidden="1">
      <c r="A215" s="85" t="s">
        <v>0</v>
      </c>
      <c r="B215" s="42" t="s">
        <v>145</v>
      </c>
      <c r="C215" s="34" t="s">
        <v>156</v>
      </c>
      <c r="D215" s="34" t="s">
        <v>147</v>
      </c>
      <c r="E215" s="35" t="s">
        <v>217</v>
      </c>
      <c r="F215" s="51">
        <v>200</v>
      </c>
      <c r="G215" s="66"/>
      <c r="H215" s="66"/>
      <c r="I215" s="66"/>
      <c r="J215" s="30"/>
      <c r="K215" s="30"/>
      <c r="L215" s="30"/>
      <c r="M215" s="30"/>
    </row>
    <row r="216" spans="1:13" ht="73.5">
      <c r="A216" s="53" t="s">
        <v>135</v>
      </c>
      <c r="B216" s="42" t="s">
        <v>145</v>
      </c>
      <c r="C216" s="34" t="s">
        <v>156</v>
      </c>
      <c r="D216" s="34" t="s">
        <v>147</v>
      </c>
      <c r="E216" s="45" t="s">
        <v>207</v>
      </c>
      <c r="F216" s="51"/>
      <c r="G216" s="64">
        <f>G217</f>
        <v>1143.4</v>
      </c>
      <c r="H216" s="66"/>
      <c r="I216" s="66"/>
      <c r="J216" s="30"/>
      <c r="K216" s="30"/>
      <c r="L216" s="30"/>
      <c r="M216" s="30"/>
    </row>
    <row r="217" spans="1:13" ht="60.75">
      <c r="A217" s="32" t="s">
        <v>101</v>
      </c>
      <c r="B217" s="42" t="s">
        <v>145</v>
      </c>
      <c r="C217" s="34" t="s">
        <v>156</v>
      </c>
      <c r="D217" s="34" t="s">
        <v>147</v>
      </c>
      <c r="E217" s="36" t="s">
        <v>184</v>
      </c>
      <c r="F217" s="51"/>
      <c r="G217" s="65">
        <f>G218</f>
        <v>1143.4</v>
      </c>
      <c r="H217" s="66"/>
      <c r="I217" s="66"/>
      <c r="J217" s="30"/>
      <c r="K217" s="30"/>
      <c r="L217" s="30"/>
      <c r="M217" s="30"/>
    </row>
    <row r="218" spans="1:13" ht="134.25">
      <c r="A218" s="32" t="s">
        <v>137</v>
      </c>
      <c r="B218" s="42" t="s">
        <v>145</v>
      </c>
      <c r="C218" s="34" t="s">
        <v>156</v>
      </c>
      <c r="D218" s="34" t="s">
        <v>147</v>
      </c>
      <c r="E218" s="36" t="s">
        <v>211</v>
      </c>
      <c r="F218" s="51"/>
      <c r="G218" s="65">
        <f>G221</f>
        <v>1143.4</v>
      </c>
      <c r="H218" s="66"/>
      <c r="I218" s="66"/>
      <c r="J218" s="30"/>
      <c r="K218" s="30"/>
      <c r="L218" s="30"/>
      <c r="M218" s="30"/>
    </row>
    <row r="219" spans="1:9" ht="85.5" hidden="1">
      <c r="A219" s="32" t="s">
        <v>35</v>
      </c>
      <c r="B219" s="42" t="s">
        <v>145</v>
      </c>
      <c r="C219" s="34" t="s">
        <v>156</v>
      </c>
      <c r="D219" s="34" t="s">
        <v>147</v>
      </c>
      <c r="E219" s="36" t="s">
        <v>209</v>
      </c>
      <c r="F219" s="51"/>
      <c r="G219" s="65"/>
      <c r="H219" s="66"/>
      <c r="I219" s="66"/>
    </row>
    <row r="220" spans="1:9" ht="24" hidden="1">
      <c r="A220" s="32" t="s">
        <v>82</v>
      </c>
      <c r="B220" s="42" t="s">
        <v>145</v>
      </c>
      <c r="C220" s="34" t="s">
        <v>156</v>
      </c>
      <c r="D220" s="34" t="s">
        <v>147</v>
      </c>
      <c r="E220" s="36" t="s">
        <v>209</v>
      </c>
      <c r="F220" s="51"/>
      <c r="G220" s="65"/>
      <c r="H220" s="66"/>
      <c r="I220" s="66"/>
    </row>
    <row r="221" spans="1:9" ht="73.5">
      <c r="A221" s="32" t="s">
        <v>80</v>
      </c>
      <c r="B221" s="42" t="s">
        <v>145</v>
      </c>
      <c r="C221" s="34" t="s">
        <v>156</v>
      </c>
      <c r="D221" s="34" t="s">
        <v>147</v>
      </c>
      <c r="E221" s="36" t="s">
        <v>217</v>
      </c>
      <c r="F221" s="51"/>
      <c r="G221" s="65">
        <f>G222</f>
        <v>1143.4</v>
      </c>
      <c r="H221" s="66"/>
      <c r="I221" s="66"/>
    </row>
    <row r="222" spans="1:9" ht="24">
      <c r="A222" s="32" t="s">
        <v>0</v>
      </c>
      <c r="B222" s="42" t="s">
        <v>145</v>
      </c>
      <c r="C222" s="34" t="s">
        <v>156</v>
      </c>
      <c r="D222" s="34" t="s">
        <v>147</v>
      </c>
      <c r="E222" s="36" t="s">
        <v>217</v>
      </c>
      <c r="F222" s="51"/>
      <c r="G222" s="65">
        <v>1143.4</v>
      </c>
      <c r="H222" s="66"/>
      <c r="I222" s="66"/>
    </row>
    <row r="223" spans="1:9" ht="54" customHeight="1">
      <c r="A223" s="96" t="s">
        <v>289</v>
      </c>
      <c r="B223" s="121" t="s">
        <v>145</v>
      </c>
      <c r="C223" s="33" t="s">
        <v>156</v>
      </c>
      <c r="D223" s="33" t="s">
        <v>147</v>
      </c>
      <c r="E223" s="41" t="s">
        <v>241</v>
      </c>
      <c r="F223" s="47"/>
      <c r="G223" s="64">
        <f aca="true" t="shared" si="25" ref="G223:H226">G224</f>
        <v>1840</v>
      </c>
      <c r="H223" s="64">
        <f t="shared" si="25"/>
        <v>1809.5</v>
      </c>
      <c r="I223" s="64">
        <f>I224</f>
        <v>2258.2</v>
      </c>
    </row>
    <row r="224" spans="1:9" ht="41.25" customHeight="1">
      <c r="A224" s="74" t="s">
        <v>136</v>
      </c>
      <c r="B224" s="42" t="s">
        <v>145</v>
      </c>
      <c r="C224" s="34" t="s">
        <v>156</v>
      </c>
      <c r="D224" s="34" t="s">
        <v>147</v>
      </c>
      <c r="E224" s="35" t="s">
        <v>222</v>
      </c>
      <c r="F224" s="47"/>
      <c r="G224" s="65">
        <f t="shared" si="25"/>
        <v>1840</v>
      </c>
      <c r="H224" s="65">
        <f t="shared" si="25"/>
        <v>1809.5</v>
      </c>
      <c r="I224" s="65">
        <f>I225</f>
        <v>2258.2</v>
      </c>
    </row>
    <row r="225" spans="1:9" ht="97.5">
      <c r="A225" s="74" t="s">
        <v>102</v>
      </c>
      <c r="B225" s="121" t="s">
        <v>145</v>
      </c>
      <c r="C225" s="34" t="s">
        <v>156</v>
      </c>
      <c r="D225" s="34" t="s">
        <v>147</v>
      </c>
      <c r="E225" s="35" t="s">
        <v>234</v>
      </c>
      <c r="F225" s="47"/>
      <c r="G225" s="65">
        <f t="shared" si="25"/>
        <v>1840</v>
      </c>
      <c r="H225" s="65">
        <f t="shared" si="25"/>
        <v>1809.5</v>
      </c>
      <c r="I225" s="65">
        <f>I226</f>
        <v>2258.2</v>
      </c>
    </row>
    <row r="226" spans="1:9" ht="39" customHeight="1">
      <c r="A226" s="113" t="s">
        <v>108</v>
      </c>
      <c r="B226" s="42" t="s">
        <v>145</v>
      </c>
      <c r="C226" s="34" t="s">
        <v>156</v>
      </c>
      <c r="D226" s="34" t="s">
        <v>147</v>
      </c>
      <c r="E226" s="35" t="s">
        <v>270</v>
      </c>
      <c r="F226" s="47"/>
      <c r="G226" s="65">
        <f t="shared" si="25"/>
        <v>1840</v>
      </c>
      <c r="H226" s="65">
        <f t="shared" si="25"/>
        <v>1809.5</v>
      </c>
      <c r="I226" s="65">
        <f>I227</f>
        <v>2258.2</v>
      </c>
    </row>
    <row r="227" spans="1:9" ht="24">
      <c r="A227" s="85" t="s">
        <v>0</v>
      </c>
      <c r="B227" s="121" t="s">
        <v>145</v>
      </c>
      <c r="C227" s="34" t="s">
        <v>156</v>
      </c>
      <c r="D227" s="34" t="s">
        <v>147</v>
      </c>
      <c r="E227" s="35" t="s">
        <v>270</v>
      </c>
      <c r="F227" s="51">
        <v>200</v>
      </c>
      <c r="G227" s="66">
        <v>1840</v>
      </c>
      <c r="H227" s="66">
        <v>1809.5</v>
      </c>
      <c r="I227" s="66">
        <v>2258.2</v>
      </c>
    </row>
    <row r="228" spans="1:9" ht="52.5" customHeight="1">
      <c r="A228" s="96" t="s">
        <v>22</v>
      </c>
      <c r="B228" s="42" t="s">
        <v>145</v>
      </c>
      <c r="C228" s="33" t="s">
        <v>156</v>
      </c>
      <c r="D228" s="33" t="s">
        <v>147</v>
      </c>
      <c r="E228" s="41" t="s">
        <v>233</v>
      </c>
      <c r="F228" s="47"/>
      <c r="G228" s="64">
        <f aca="true" t="shared" si="26" ref="G228:H231">G229</f>
        <v>53</v>
      </c>
      <c r="H228" s="64">
        <f t="shared" si="26"/>
        <v>63</v>
      </c>
      <c r="I228" s="64">
        <f>I229</f>
        <v>69</v>
      </c>
    </row>
    <row r="229" spans="1:9" ht="36.75">
      <c r="A229" s="74" t="s">
        <v>51</v>
      </c>
      <c r="B229" s="121" t="s">
        <v>145</v>
      </c>
      <c r="C229" s="34" t="s">
        <v>156</v>
      </c>
      <c r="D229" s="34" t="s">
        <v>147</v>
      </c>
      <c r="E229" s="35" t="s">
        <v>259</v>
      </c>
      <c r="F229" s="47"/>
      <c r="G229" s="65">
        <f t="shared" si="26"/>
        <v>53</v>
      </c>
      <c r="H229" s="65">
        <f t="shared" si="26"/>
        <v>63</v>
      </c>
      <c r="I229" s="65">
        <f>I230</f>
        <v>69</v>
      </c>
    </row>
    <row r="230" spans="1:9" ht="85.5">
      <c r="A230" s="74" t="s">
        <v>36</v>
      </c>
      <c r="B230" s="42" t="s">
        <v>145</v>
      </c>
      <c r="C230" s="34" t="s">
        <v>156</v>
      </c>
      <c r="D230" s="34" t="s">
        <v>147</v>
      </c>
      <c r="E230" s="35" t="s">
        <v>261</v>
      </c>
      <c r="F230" s="47"/>
      <c r="G230" s="65">
        <f t="shared" si="26"/>
        <v>53</v>
      </c>
      <c r="H230" s="65">
        <f t="shared" si="26"/>
        <v>63</v>
      </c>
      <c r="I230" s="65">
        <f>I231</f>
        <v>69</v>
      </c>
    </row>
    <row r="231" spans="1:9" ht="48.75">
      <c r="A231" s="113" t="s">
        <v>64</v>
      </c>
      <c r="B231" s="121" t="s">
        <v>145</v>
      </c>
      <c r="C231" s="34" t="s">
        <v>156</v>
      </c>
      <c r="D231" s="34" t="s">
        <v>147</v>
      </c>
      <c r="E231" s="35" t="s">
        <v>237</v>
      </c>
      <c r="F231" s="47"/>
      <c r="G231" s="65">
        <f t="shared" si="26"/>
        <v>53</v>
      </c>
      <c r="H231" s="65">
        <f t="shared" si="26"/>
        <v>63</v>
      </c>
      <c r="I231" s="65">
        <f>I232</f>
        <v>69</v>
      </c>
    </row>
    <row r="232" spans="1:9" ht="24">
      <c r="A232" s="85" t="s">
        <v>0</v>
      </c>
      <c r="B232" s="42" t="s">
        <v>145</v>
      </c>
      <c r="C232" s="34" t="s">
        <v>156</v>
      </c>
      <c r="D232" s="34" t="s">
        <v>147</v>
      </c>
      <c r="E232" s="35" t="s">
        <v>237</v>
      </c>
      <c r="F232" s="51">
        <v>200</v>
      </c>
      <c r="G232" s="66">
        <v>53</v>
      </c>
      <c r="H232" s="66">
        <v>63</v>
      </c>
      <c r="I232" s="66">
        <v>69</v>
      </c>
    </row>
    <row r="233" spans="1:9" ht="17.25" customHeight="1" hidden="1">
      <c r="A233" s="82" t="s">
        <v>17</v>
      </c>
      <c r="B233" s="121" t="s">
        <v>145</v>
      </c>
      <c r="C233" s="33" t="s">
        <v>156</v>
      </c>
      <c r="D233" s="33" t="s">
        <v>147</v>
      </c>
      <c r="E233" s="67" t="s">
        <v>189</v>
      </c>
      <c r="F233" s="40"/>
      <c r="G233" s="40"/>
      <c r="H233" s="40"/>
      <c r="I233" s="58">
        <f>I234</f>
        <v>0</v>
      </c>
    </row>
    <row r="234" spans="1:9" ht="13.5" hidden="1">
      <c r="A234" s="83" t="s">
        <v>286</v>
      </c>
      <c r="B234" s="42" t="s">
        <v>145</v>
      </c>
      <c r="C234" s="34" t="s">
        <v>156</v>
      </c>
      <c r="D234" s="34" t="s">
        <v>147</v>
      </c>
      <c r="E234" s="31" t="s">
        <v>186</v>
      </c>
      <c r="F234" s="67"/>
      <c r="G234" s="67"/>
      <c r="H234" s="67"/>
      <c r="I234" s="58">
        <f>I235</f>
        <v>0</v>
      </c>
    </row>
    <row r="235" spans="1:9" ht="14.25" hidden="1">
      <c r="A235" s="83" t="s">
        <v>286</v>
      </c>
      <c r="B235" s="121" t="s">
        <v>145</v>
      </c>
      <c r="C235" s="34" t="s">
        <v>156</v>
      </c>
      <c r="D235" s="34" t="s">
        <v>147</v>
      </c>
      <c r="E235" s="31" t="s">
        <v>170</v>
      </c>
      <c r="F235" s="17"/>
      <c r="G235" s="17"/>
      <c r="H235" s="17"/>
      <c r="I235" s="58">
        <f>I236</f>
        <v>0</v>
      </c>
    </row>
    <row r="236" spans="1:9" ht="48.75" hidden="1">
      <c r="A236" s="113" t="s">
        <v>118</v>
      </c>
      <c r="B236" s="42" t="s">
        <v>145</v>
      </c>
      <c r="C236" s="34" t="s">
        <v>156</v>
      </c>
      <c r="D236" s="34" t="s">
        <v>147</v>
      </c>
      <c r="E236" s="35" t="s">
        <v>227</v>
      </c>
      <c r="F236" s="51"/>
      <c r="G236" s="51"/>
      <c r="H236" s="51"/>
      <c r="I236" s="65">
        <f>I237</f>
        <v>0</v>
      </c>
    </row>
    <row r="237" spans="1:9" ht="24" hidden="1">
      <c r="A237" s="85" t="s">
        <v>0</v>
      </c>
      <c r="B237" s="121" t="s">
        <v>145</v>
      </c>
      <c r="C237" s="34" t="s">
        <v>156</v>
      </c>
      <c r="D237" s="34" t="s">
        <v>147</v>
      </c>
      <c r="E237" s="35" t="s">
        <v>227</v>
      </c>
      <c r="F237" s="51">
        <v>200</v>
      </c>
      <c r="G237" s="51"/>
      <c r="H237" s="51"/>
      <c r="I237" s="66">
        <v>0</v>
      </c>
    </row>
    <row r="238" spans="1:9" ht="14.25">
      <c r="A238" s="98" t="s">
        <v>126</v>
      </c>
      <c r="B238" s="42" t="s">
        <v>145</v>
      </c>
      <c r="C238" s="33" t="s">
        <v>141</v>
      </c>
      <c r="D238" s="33" t="s">
        <v>166</v>
      </c>
      <c r="E238" s="73"/>
      <c r="F238" s="73"/>
      <c r="G238" s="57">
        <f>G239+G247</f>
        <v>4694.700000000001</v>
      </c>
      <c r="H238" s="57">
        <f>H239+H247</f>
        <v>4058.9</v>
      </c>
      <c r="I238" s="57">
        <f>I239+I247</f>
        <v>4045.2000000000003</v>
      </c>
    </row>
    <row r="239" spans="1:9" ht="14.25">
      <c r="A239" s="100" t="s">
        <v>71</v>
      </c>
      <c r="B239" s="121" t="s">
        <v>145</v>
      </c>
      <c r="C239" s="33" t="s">
        <v>141</v>
      </c>
      <c r="D239" s="33" t="s">
        <v>164</v>
      </c>
      <c r="E239" s="73"/>
      <c r="F239" s="73"/>
      <c r="G239" s="57">
        <f aca="true" t="shared" si="27" ref="G239:H241">G240</f>
        <v>4694.700000000001</v>
      </c>
      <c r="H239" s="57">
        <f t="shared" si="27"/>
        <v>4058.9</v>
      </c>
      <c r="I239" s="57">
        <f>I240</f>
        <v>4045.2000000000003</v>
      </c>
    </row>
    <row r="240" spans="1:9" ht="36.75">
      <c r="A240" s="96" t="s">
        <v>8</v>
      </c>
      <c r="B240" s="42" t="s">
        <v>145</v>
      </c>
      <c r="C240" s="33" t="s">
        <v>141</v>
      </c>
      <c r="D240" s="33" t="s">
        <v>164</v>
      </c>
      <c r="E240" s="67" t="s">
        <v>249</v>
      </c>
      <c r="F240" s="67"/>
      <c r="G240" s="58">
        <f t="shared" si="27"/>
        <v>4694.700000000001</v>
      </c>
      <c r="H240" s="58">
        <f t="shared" si="27"/>
        <v>4058.9</v>
      </c>
      <c r="I240" s="58">
        <f>I241</f>
        <v>4045.2000000000003</v>
      </c>
    </row>
    <row r="241" spans="1:9" ht="36.75">
      <c r="A241" s="74" t="s">
        <v>292</v>
      </c>
      <c r="B241" s="121" t="s">
        <v>145</v>
      </c>
      <c r="C241" s="34" t="s">
        <v>141</v>
      </c>
      <c r="D241" s="34" t="s">
        <v>164</v>
      </c>
      <c r="E241" s="17" t="s">
        <v>247</v>
      </c>
      <c r="F241" s="17"/>
      <c r="G241" s="59">
        <f t="shared" si="27"/>
        <v>4694.700000000001</v>
      </c>
      <c r="H241" s="59">
        <f t="shared" si="27"/>
        <v>4058.9</v>
      </c>
      <c r="I241" s="59">
        <f>I242</f>
        <v>4045.2000000000003</v>
      </c>
    </row>
    <row r="242" spans="1:9" ht="50.25" customHeight="1">
      <c r="A242" s="74" t="s">
        <v>60</v>
      </c>
      <c r="B242" s="42" t="s">
        <v>145</v>
      </c>
      <c r="C242" s="34" t="s">
        <v>141</v>
      </c>
      <c r="D242" s="34" t="s">
        <v>164</v>
      </c>
      <c r="E242" s="17" t="s">
        <v>264</v>
      </c>
      <c r="F242" s="17"/>
      <c r="G242" s="59">
        <f>G243+G245</f>
        <v>4694.700000000001</v>
      </c>
      <c r="H242" s="59">
        <f>H243+H245</f>
        <v>4058.9</v>
      </c>
      <c r="I242" s="59">
        <f>I243+I245</f>
        <v>4045.2000000000003</v>
      </c>
    </row>
    <row r="243" spans="1:9" ht="18" customHeight="1">
      <c r="A243" s="97" t="s">
        <v>87</v>
      </c>
      <c r="B243" s="121" t="s">
        <v>145</v>
      </c>
      <c r="C243" s="34" t="s">
        <v>141</v>
      </c>
      <c r="D243" s="34" t="s">
        <v>164</v>
      </c>
      <c r="E243" s="17" t="s">
        <v>277</v>
      </c>
      <c r="F243" s="17"/>
      <c r="G243" s="59">
        <f>G244</f>
        <v>2785.3</v>
      </c>
      <c r="H243" s="59">
        <f>H244</f>
        <v>3063</v>
      </c>
      <c r="I243" s="59">
        <f>I244</f>
        <v>3049.3</v>
      </c>
    </row>
    <row r="244" spans="1:9" ht="24">
      <c r="A244" s="74" t="s">
        <v>18</v>
      </c>
      <c r="B244" s="42" t="s">
        <v>145</v>
      </c>
      <c r="C244" s="34" t="s">
        <v>141</v>
      </c>
      <c r="D244" s="34" t="s">
        <v>164</v>
      </c>
      <c r="E244" s="17" t="s">
        <v>277</v>
      </c>
      <c r="F244" s="17" t="s">
        <v>152</v>
      </c>
      <c r="G244" s="61">
        <v>2785.3</v>
      </c>
      <c r="H244" s="61">
        <v>3063</v>
      </c>
      <c r="I244" s="61">
        <v>3049.3</v>
      </c>
    </row>
    <row r="245" spans="1:9" ht="36.75">
      <c r="A245" s="114" t="s">
        <v>1</v>
      </c>
      <c r="B245" s="121" t="s">
        <v>145</v>
      </c>
      <c r="C245" s="34" t="s">
        <v>141</v>
      </c>
      <c r="D245" s="34" t="s">
        <v>164</v>
      </c>
      <c r="E245" s="35" t="s">
        <v>263</v>
      </c>
      <c r="F245" s="51"/>
      <c r="G245" s="65">
        <f>G246</f>
        <v>1909.4</v>
      </c>
      <c r="H245" s="65">
        <f>H246</f>
        <v>995.9</v>
      </c>
      <c r="I245" s="65">
        <f>I246</f>
        <v>995.9</v>
      </c>
    </row>
    <row r="246" spans="1:9" ht="24">
      <c r="A246" s="74" t="s">
        <v>18</v>
      </c>
      <c r="B246" s="42" t="s">
        <v>145</v>
      </c>
      <c r="C246" s="34" t="s">
        <v>141</v>
      </c>
      <c r="D246" s="34" t="s">
        <v>164</v>
      </c>
      <c r="E246" s="35" t="s">
        <v>263</v>
      </c>
      <c r="F246" s="51">
        <v>600</v>
      </c>
      <c r="G246" s="66">
        <v>1909.4</v>
      </c>
      <c r="H246" s="66">
        <v>995.9</v>
      </c>
      <c r="I246" s="66">
        <v>995.9</v>
      </c>
    </row>
    <row r="247" spans="1:9" ht="21" customHeight="1" hidden="1">
      <c r="A247" s="100" t="s">
        <v>78</v>
      </c>
      <c r="B247" s="121" t="s">
        <v>145</v>
      </c>
      <c r="C247" s="33" t="s">
        <v>141</v>
      </c>
      <c r="D247" s="33" t="s">
        <v>160</v>
      </c>
      <c r="E247" s="73"/>
      <c r="F247" s="73"/>
      <c r="G247" s="57">
        <f aca="true" t="shared" si="28" ref="G247:H251">G248</f>
        <v>0</v>
      </c>
      <c r="H247" s="57">
        <f t="shared" si="28"/>
        <v>0</v>
      </c>
      <c r="I247" s="57">
        <f>I248</f>
        <v>0</v>
      </c>
    </row>
    <row r="248" spans="1:9" ht="27" customHeight="1" hidden="1">
      <c r="A248" s="82" t="s">
        <v>17</v>
      </c>
      <c r="B248" s="42" t="s">
        <v>145</v>
      </c>
      <c r="C248" s="33" t="s">
        <v>141</v>
      </c>
      <c r="D248" s="33" t="s">
        <v>160</v>
      </c>
      <c r="E248" s="67" t="s">
        <v>189</v>
      </c>
      <c r="F248" s="67"/>
      <c r="G248" s="58">
        <f t="shared" si="28"/>
        <v>0</v>
      </c>
      <c r="H248" s="58">
        <f t="shared" si="28"/>
        <v>0</v>
      </c>
      <c r="I248" s="58">
        <f>I249</f>
        <v>0</v>
      </c>
    </row>
    <row r="249" spans="1:9" ht="14.25" hidden="1">
      <c r="A249" s="83" t="s">
        <v>286</v>
      </c>
      <c r="B249" s="121" t="s">
        <v>145</v>
      </c>
      <c r="C249" s="34" t="s">
        <v>141</v>
      </c>
      <c r="D249" s="34" t="s">
        <v>160</v>
      </c>
      <c r="E249" s="31" t="s">
        <v>186</v>
      </c>
      <c r="F249" s="17"/>
      <c r="G249" s="59">
        <f t="shared" si="28"/>
        <v>0</v>
      </c>
      <c r="H249" s="59">
        <f t="shared" si="28"/>
        <v>0</v>
      </c>
      <c r="I249" s="59">
        <f>I250</f>
        <v>0</v>
      </c>
    </row>
    <row r="250" spans="1:9" ht="13.5" hidden="1">
      <c r="A250" s="83" t="s">
        <v>286</v>
      </c>
      <c r="B250" s="42" t="s">
        <v>145</v>
      </c>
      <c r="C250" s="34" t="s">
        <v>141</v>
      </c>
      <c r="D250" s="34" t="s">
        <v>160</v>
      </c>
      <c r="E250" s="31" t="s">
        <v>170</v>
      </c>
      <c r="F250" s="17"/>
      <c r="G250" s="59">
        <f t="shared" si="28"/>
        <v>0</v>
      </c>
      <c r="H250" s="59">
        <f t="shared" si="28"/>
        <v>0</v>
      </c>
      <c r="I250" s="59">
        <f>I251</f>
        <v>0</v>
      </c>
    </row>
    <row r="251" spans="1:9" ht="75.75" customHeight="1" hidden="1">
      <c r="A251" s="114" t="s">
        <v>115</v>
      </c>
      <c r="B251" s="121" t="s">
        <v>145</v>
      </c>
      <c r="C251" s="34" t="s">
        <v>141</v>
      </c>
      <c r="D251" s="34" t="s">
        <v>160</v>
      </c>
      <c r="E251" s="35" t="s">
        <v>243</v>
      </c>
      <c r="F251" s="51"/>
      <c r="G251" s="65">
        <f t="shared" si="28"/>
        <v>0</v>
      </c>
      <c r="H251" s="65">
        <f t="shared" si="28"/>
        <v>0</v>
      </c>
      <c r="I251" s="65">
        <f>I252</f>
        <v>0</v>
      </c>
    </row>
    <row r="252" spans="1:9" ht="31.5" customHeight="1" hidden="1">
      <c r="A252" s="85" t="s">
        <v>0</v>
      </c>
      <c r="B252" s="42" t="s">
        <v>145</v>
      </c>
      <c r="C252" s="34" t="s">
        <v>141</v>
      </c>
      <c r="D252" s="34" t="s">
        <v>160</v>
      </c>
      <c r="E252" s="35" t="s">
        <v>243</v>
      </c>
      <c r="F252" s="51">
        <v>200</v>
      </c>
      <c r="G252" s="66">
        <v>0</v>
      </c>
      <c r="H252" s="66"/>
      <c r="I252" s="66">
        <v>0</v>
      </c>
    </row>
    <row r="253" spans="1:9" ht="14.25">
      <c r="A253" s="98" t="s">
        <v>105</v>
      </c>
      <c r="B253" s="121" t="s">
        <v>145</v>
      </c>
      <c r="C253" s="33" t="s">
        <v>144</v>
      </c>
      <c r="D253" s="33" t="s">
        <v>166</v>
      </c>
      <c r="E253" s="73"/>
      <c r="F253" s="73"/>
      <c r="G253" s="57">
        <f>G254+G260</f>
        <v>177.8</v>
      </c>
      <c r="H253" s="57">
        <f>H254+H260</f>
        <v>184.9</v>
      </c>
      <c r="I253" s="57">
        <f>I254+I260</f>
        <v>184.9</v>
      </c>
    </row>
    <row r="254" spans="1:9" ht="13.5">
      <c r="A254" s="80" t="s">
        <v>282</v>
      </c>
      <c r="B254" s="42" t="s">
        <v>145</v>
      </c>
      <c r="C254" s="33" t="s">
        <v>144</v>
      </c>
      <c r="D254" s="33" t="s">
        <v>164</v>
      </c>
      <c r="E254" s="73"/>
      <c r="F254" s="73"/>
      <c r="G254" s="57">
        <f aca="true" t="shared" si="29" ref="G254:H258">G255</f>
        <v>176.8</v>
      </c>
      <c r="H254" s="57">
        <f t="shared" si="29"/>
        <v>183.9</v>
      </c>
      <c r="I254" s="57">
        <f>I255</f>
        <v>183.9</v>
      </c>
    </row>
    <row r="255" spans="1:9" ht="24" customHeight="1">
      <c r="A255" s="82" t="s">
        <v>17</v>
      </c>
      <c r="B255" s="121" t="s">
        <v>145</v>
      </c>
      <c r="C255" s="33" t="s">
        <v>144</v>
      </c>
      <c r="D255" s="33" t="s">
        <v>164</v>
      </c>
      <c r="E255" s="67" t="s">
        <v>189</v>
      </c>
      <c r="F255" s="67"/>
      <c r="G255" s="58">
        <f t="shared" si="29"/>
        <v>176.8</v>
      </c>
      <c r="H255" s="58">
        <f t="shared" si="29"/>
        <v>183.9</v>
      </c>
      <c r="I255" s="58">
        <f>I256</f>
        <v>183.9</v>
      </c>
    </row>
    <row r="256" spans="1:9" ht="13.5">
      <c r="A256" s="83" t="s">
        <v>286</v>
      </c>
      <c r="B256" s="42" t="s">
        <v>145</v>
      </c>
      <c r="C256" s="34" t="s">
        <v>144</v>
      </c>
      <c r="D256" s="34" t="s">
        <v>164</v>
      </c>
      <c r="E256" s="31" t="s">
        <v>186</v>
      </c>
      <c r="F256" s="17"/>
      <c r="G256" s="59">
        <f t="shared" si="29"/>
        <v>176.8</v>
      </c>
      <c r="H256" s="59">
        <f t="shared" si="29"/>
        <v>183.9</v>
      </c>
      <c r="I256" s="59">
        <f>I257</f>
        <v>183.9</v>
      </c>
    </row>
    <row r="257" spans="1:9" ht="14.25">
      <c r="A257" s="83" t="s">
        <v>286</v>
      </c>
      <c r="B257" s="121" t="s">
        <v>145</v>
      </c>
      <c r="C257" s="34" t="s">
        <v>144</v>
      </c>
      <c r="D257" s="34" t="s">
        <v>164</v>
      </c>
      <c r="E257" s="31" t="s">
        <v>170</v>
      </c>
      <c r="F257" s="17"/>
      <c r="G257" s="59">
        <f t="shared" si="29"/>
        <v>176.8</v>
      </c>
      <c r="H257" s="59">
        <f t="shared" si="29"/>
        <v>183.9</v>
      </c>
      <c r="I257" s="59">
        <f>I258</f>
        <v>183.9</v>
      </c>
    </row>
    <row r="258" spans="1:9" ht="54" customHeight="1">
      <c r="A258" s="114" t="s">
        <v>43</v>
      </c>
      <c r="B258" s="42" t="s">
        <v>145</v>
      </c>
      <c r="C258" s="34" t="s">
        <v>144</v>
      </c>
      <c r="D258" s="34" t="s">
        <v>164</v>
      </c>
      <c r="E258" s="35" t="s">
        <v>253</v>
      </c>
      <c r="F258" s="51"/>
      <c r="G258" s="59">
        <f t="shared" si="29"/>
        <v>176.8</v>
      </c>
      <c r="H258" s="59">
        <f t="shared" si="29"/>
        <v>183.9</v>
      </c>
      <c r="I258" s="59">
        <f>I259</f>
        <v>183.9</v>
      </c>
    </row>
    <row r="259" spans="1:9" ht="14.25">
      <c r="A259" s="114" t="s">
        <v>88</v>
      </c>
      <c r="B259" s="121" t="s">
        <v>145</v>
      </c>
      <c r="C259" s="34" t="s">
        <v>144</v>
      </c>
      <c r="D259" s="34" t="s">
        <v>164</v>
      </c>
      <c r="E259" s="35" t="s">
        <v>253</v>
      </c>
      <c r="F259" s="51">
        <v>300</v>
      </c>
      <c r="G259" s="61">
        <v>176.8</v>
      </c>
      <c r="H259" s="61">
        <v>183.9</v>
      </c>
      <c r="I259" s="61">
        <v>183.9</v>
      </c>
    </row>
    <row r="260" spans="1:9" ht="14.25">
      <c r="A260" s="98" t="s">
        <v>55</v>
      </c>
      <c r="B260" s="42" t="s">
        <v>145</v>
      </c>
      <c r="C260" s="33" t="s">
        <v>144</v>
      </c>
      <c r="D260" s="33" t="s">
        <v>147</v>
      </c>
      <c r="E260" s="73"/>
      <c r="F260" s="73"/>
      <c r="G260" s="57">
        <f aca="true" t="shared" si="30" ref="G260:H262">G261</f>
        <v>1</v>
      </c>
      <c r="H260" s="57">
        <f t="shared" si="30"/>
        <v>1</v>
      </c>
      <c r="I260" s="57">
        <f>I261</f>
        <v>1</v>
      </c>
    </row>
    <row r="261" spans="1:9" ht="51.75" customHeight="1">
      <c r="A261" s="96" t="s">
        <v>287</v>
      </c>
      <c r="B261" s="121" t="s">
        <v>145</v>
      </c>
      <c r="C261" s="33" t="s">
        <v>144</v>
      </c>
      <c r="D261" s="33" t="s">
        <v>147</v>
      </c>
      <c r="E261" s="67" t="s">
        <v>265</v>
      </c>
      <c r="F261" s="67"/>
      <c r="G261" s="58">
        <f t="shared" si="30"/>
        <v>1</v>
      </c>
      <c r="H261" s="58">
        <f t="shared" si="30"/>
        <v>1</v>
      </c>
      <c r="I261" s="58">
        <f>I262</f>
        <v>1</v>
      </c>
    </row>
    <row r="262" spans="1:9" ht="56.25" customHeight="1">
      <c r="A262" s="74" t="s">
        <v>299</v>
      </c>
      <c r="B262" s="42" t="s">
        <v>145</v>
      </c>
      <c r="C262" s="34" t="s">
        <v>144</v>
      </c>
      <c r="D262" s="34" t="s">
        <v>147</v>
      </c>
      <c r="E262" s="17" t="s">
        <v>242</v>
      </c>
      <c r="F262" s="17"/>
      <c r="G262" s="59">
        <f t="shared" si="30"/>
        <v>1</v>
      </c>
      <c r="H262" s="59">
        <f t="shared" si="30"/>
        <v>1</v>
      </c>
      <c r="I262" s="59">
        <f>I263</f>
        <v>1</v>
      </c>
    </row>
    <row r="263" spans="1:9" ht="75.75" customHeight="1">
      <c r="A263" s="74" t="s">
        <v>134</v>
      </c>
      <c r="B263" s="121" t="s">
        <v>145</v>
      </c>
      <c r="C263" s="34" t="s">
        <v>144</v>
      </c>
      <c r="D263" s="34" t="s">
        <v>147</v>
      </c>
      <c r="E263" s="17" t="s">
        <v>267</v>
      </c>
      <c r="F263" s="17"/>
      <c r="G263" s="59">
        <f>G264+G268+G266</f>
        <v>1</v>
      </c>
      <c r="H263" s="59">
        <f>H264+H268+H266</f>
        <v>1</v>
      </c>
      <c r="I263" s="59">
        <f>I264+I268+I266</f>
        <v>1</v>
      </c>
    </row>
    <row r="264" spans="1:9" ht="24">
      <c r="A264" s="97" t="s">
        <v>32</v>
      </c>
      <c r="B264" s="42" t="s">
        <v>145</v>
      </c>
      <c r="C264" s="34" t="s">
        <v>144</v>
      </c>
      <c r="D264" s="34" t="s">
        <v>147</v>
      </c>
      <c r="E264" s="17" t="s">
        <v>274</v>
      </c>
      <c r="F264" s="17"/>
      <c r="G264" s="59">
        <f>G265</f>
        <v>1</v>
      </c>
      <c r="H264" s="59">
        <f>H265</f>
        <v>1</v>
      </c>
      <c r="I264" s="59">
        <f>I265</f>
        <v>1</v>
      </c>
    </row>
    <row r="265" spans="1:9" ht="14.25">
      <c r="A265" s="114" t="s">
        <v>88</v>
      </c>
      <c r="B265" s="121" t="s">
        <v>145</v>
      </c>
      <c r="C265" s="34" t="s">
        <v>144</v>
      </c>
      <c r="D265" s="34" t="s">
        <v>147</v>
      </c>
      <c r="E265" s="17" t="s">
        <v>274</v>
      </c>
      <c r="F265" s="17" t="s">
        <v>168</v>
      </c>
      <c r="G265" s="61">
        <v>1</v>
      </c>
      <c r="H265" s="61">
        <v>1</v>
      </c>
      <c r="I265" s="61">
        <v>1</v>
      </c>
    </row>
    <row r="266" spans="1:9" ht="43.5" customHeight="1" hidden="1">
      <c r="A266" s="97" t="s">
        <v>12</v>
      </c>
      <c r="B266" s="42" t="s">
        <v>145</v>
      </c>
      <c r="C266" s="34" t="s">
        <v>144</v>
      </c>
      <c r="D266" s="34" t="s">
        <v>147</v>
      </c>
      <c r="E266" s="17" t="s">
        <v>256</v>
      </c>
      <c r="F266" s="17"/>
      <c r="G266" s="17"/>
      <c r="H266" s="17"/>
      <c r="I266" s="59">
        <f>I267</f>
        <v>0</v>
      </c>
    </row>
    <row r="267" spans="1:9" ht="22.5" customHeight="1" hidden="1">
      <c r="A267" s="85" t="s">
        <v>66</v>
      </c>
      <c r="B267" s="121" t="s">
        <v>145</v>
      </c>
      <c r="C267" s="34" t="s">
        <v>144</v>
      </c>
      <c r="D267" s="34" t="s">
        <v>147</v>
      </c>
      <c r="E267" s="17" t="s">
        <v>256</v>
      </c>
      <c r="F267" s="17" t="s">
        <v>158</v>
      </c>
      <c r="G267" s="17"/>
      <c r="H267" s="17"/>
      <c r="I267" s="59"/>
    </row>
    <row r="268" spans="1:9" ht="37.5" customHeight="1" hidden="1">
      <c r="A268" s="85" t="s">
        <v>12</v>
      </c>
      <c r="B268" s="42" t="s">
        <v>145</v>
      </c>
      <c r="C268" s="34" t="s">
        <v>144</v>
      </c>
      <c r="D268" s="34" t="s">
        <v>147</v>
      </c>
      <c r="E268" s="17" t="s">
        <v>254</v>
      </c>
      <c r="F268" s="17"/>
      <c r="G268" s="17"/>
      <c r="H268" s="17"/>
      <c r="I268" s="59">
        <f>I269</f>
        <v>0</v>
      </c>
    </row>
    <row r="269" spans="1:9" ht="20.25" customHeight="1" hidden="1">
      <c r="A269" s="85" t="s">
        <v>66</v>
      </c>
      <c r="B269" s="121" t="s">
        <v>145</v>
      </c>
      <c r="C269" s="34" t="s">
        <v>144</v>
      </c>
      <c r="D269" s="34" t="s">
        <v>147</v>
      </c>
      <c r="E269" s="17" t="s">
        <v>254</v>
      </c>
      <c r="F269" s="17" t="s">
        <v>158</v>
      </c>
      <c r="G269" s="17"/>
      <c r="H269" s="17"/>
      <c r="I269" s="59"/>
    </row>
    <row r="270" spans="1:9" ht="14.25">
      <c r="A270" s="98" t="s">
        <v>128</v>
      </c>
      <c r="B270" s="42" t="s">
        <v>145</v>
      </c>
      <c r="C270" s="33" t="s">
        <v>143</v>
      </c>
      <c r="D270" s="33" t="s">
        <v>166</v>
      </c>
      <c r="E270" s="73"/>
      <c r="F270" s="73"/>
      <c r="G270" s="57">
        <f aca="true" t="shared" si="31" ref="G270:I275">G271</f>
        <v>62</v>
      </c>
      <c r="H270" s="57">
        <f t="shared" si="31"/>
        <v>72</v>
      </c>
      <c r="I270" s="57">
        <f t="shared" si="31"/>
        <v>66.9</v>
      </c>
    </row>
    <row r="271" spans="1:9" ht="14.25">
      <c r="A271" s="80" t="s">
        <v>103</v>
      </c>
      <c r="B271" s="121" t="s">
        <v>145</v>
      </c>
      <c r="C271" s="33" t="s">
        <v>143</v>
      </c>
      <c r="D271" s="33" t="s">
        <v>164</v>
      </c>
      <c r="E271" s="73"/>
      <c r="F271" s="73"/>
      <c r="G271" s="57">
        <f t="shared" si="31"/>
        <v>62</v>
      </c>
      <c r="H271" s="57">
        <f t="shared" si="31"/>
        <v>72</v>
      </c>
      <c r="I271" s="57">
        <f t="shared" si="31"/>
        <v>66.9</v>
      </c>
    </row>
    <row r="272" spans="1:9" ht="54" customHeight="1">
      <c r="A272" s="96" t="s">
        <v>48</v>
      </c>
      <c r="B272" s="42" t="s">
        <v>145</v>
      </c>
      <c r="C272" s="33" t="s">
        <v>143</v>
      </c>
      <c r="D272" s="33" t="s">
        <v>164</v>
      </c>
      <c r="E272" s="67" t="s">
        <v>252</v>
      </c>
      <c r="F272" s="67"/>
      <c r="G272" s="58">
        <f t="shared" si="31"/>
        <v>62</v>
      </c>
      <c r="H272" s="58">
        <f t="shared" si="31"/>
        <v>72</v>
      </c>
      <c r="I272" s="58">
        <f t="shared" si="31"/>
        <v>66.9</v>
      </c>
    </row>
    <row r="273" spans="1:9" ht="36.75">
      <c r="A273" s="74" t="s">
        <v>4</v>
      </c>
      <c r="B273" s="121" t="s">
        <v>145</v>
      </c>
      <c r="C273" s="34" t="s">
        <v>143</v>
      </c>
      <c r="D273" s="34" t="s">
        <v>164</v>
      </c>
      <c r="E273" s="17" t="s">
        <v>275</v>
      </c>
      <c r="F273" s="17"/>
      <c r="G273" s="59">
        <f t="shared" si="31"/>
        <v>62</v>
      </c>
      <c r="H273" s="59">
        <f t="shared" si="31"/>
        <v>72</v>
      </c>
      <c r="I273" s="59">
        <f t="shared" si="31"/>
        <v>66.9</v>
      </c>
    </row>
    <row r="274" spans="1:9" ht="60.75">
      <c r="A274" s="74" t="s">
        <v>138</v>
      </c>
      <c r="B274" s="42" t="s">
        <v>145</v>
      </c>
      <c r="C274" s="34" t="s">
        <v>143</v>
      </c>
      <c r="D274" s="34" t="s">
        <v>164</v>
      </c>
      <c r="E274" s="17" t="s">
        <v>273</v>
      </c>
      <c r="F274" s="17"/>
      <c r="G274" s="59">
        <f t="shared" si="31"/>
        <v>62</v>
      </c>
      <c r="H274" s="59">
        <f t="shared" si="31"/>
        <v>72</v>
      </c>
      <c r="I274" s="59">
        <f t="shared" si="31"/>
        <v>66.9</v>
      </c>
    </row>
    <row r="275" spans="1:9" ht="24">
      <c r="A275" s="97" t="s">
        <v>30</v>
      </c>
      <c r="B275" s="121" t="s">
        <v>145</v>
      </c>
      <c r="C275" s="34" t="s">
        <v>143</v>
      </c>
      <c r="D275" s="34" t="s">
        <v>164</v>
      </c>
      <c r="E275" s="17" t="s">
        <v>278</v>
      </c>
      <c r="F275" s="17"/>
      <c r="G275" s="59">
        <f t="shared" si="31"/>
        <v>62</v>
      </c>
      <c r="H275" s="59">
        <f t="shared" si="31"/>
        <v>72</v>
      </c>
      <c r="I275" s="59">
        <f t="shared" si="31"/>
        <v>66.9</v>
      </c>
    </row>
    <row r="276" spans="1:9" ht="24">
      <c r="A276" s="74" t="s">
        <v>18</v>
      </c>
      <c r="B276" s="42" t="s">
        <v>145</v>
      </c>
      <c r="C276" s="34" t="s">
        <v>143</v>
      </c>
      <c r="D276" s="34" t="s">
        <v>164</v>
      </c>
      <c r="E276" s="17" t="s">
        <v>278</v>
      </c>
      <c r="F276" s="17" t="s">
        <v>152</v>
      </c>
      <c r="G276" s="61">
        <v>62</v>
      </c>
      <c r="H276" s="61">
        <v>72</v>
      </c>
      <c r="I276" s="61">
        <v>66.9</v>
      </c>
    </row>
    <row r="277" spans="1:9" ht="14.25">
      <c r="A277" s="74" t="s">
        <v>111</v>
      </c>
      <c r="B277" s="121" t="s">
        <v>145</v>
      </c>
      <c r="C277" s="34"/>
      <c r="D277" s="34"/>
      <c r="E277" s="17"/>
      <c r="F277" s="17"/>
      <c r="G277" s="61">
        <v>0</v>
      </c>
      <c r="H277" s="61">
        <v>1.4</v>
      </c>
      <c r="I277" s="61">
        <v>2.8</v>
      </c>
    </row>
    <row r="281" ht="13.5" customHeight="1"/>
  </sheetData>
  <sheetProtection/>
  <mergeCells count="17">
    <mergeCell ref="B11:B13"/>
    <mergeCell ref="E7:I7"/>
    <mergeCell ref="E8:I8"/>
    <mergeCell ref="E9:I9"/>
    <mergeCell ref="A10:I10"/>
    <mergeCell ref="A11:A13"/>
    <mergeCell ref="C11:C13"/>
    <mergeCell ref="D11:D13"/>
    <mergeCell ref="E11:E13"/>
    <mergeCell ref="F11:F13"/>
    <mergeCell ref="G11:I12"/>
    <mergeCell ref="E1:I1"/>
    <mergeCell ref="E2:I2"/>
    <mergeCell ref="E3:I3"/>
    <mergeCell ref="E4:I4"/>
    <mergeCell ref="E5:I5"/>
    <mergeCell ref="E6:I6"/>
  </mergeCells>
  <printOptions/>
  <pageMargins left="0.511388897895813" right="0.19680555164813995" top="0.19680555164813995" bottom="0.19680555164813995" header="0" footer="0"/>
  <pageSetup fitToHeight="0" horizontalDpi="600" verticalDpi="600" orientation="portrait" paperSize="9" scale="8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