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433"/>
  </bookViews>
  <sheets>
    <sheet name="Прил.9 Ведомств2022))" sheetId="8" r:id="rId1"/>
  </sheets>
  <definedNames>
    <definedName name="__xlnm._FilterDatabase" localSheetId="0">'Прил.9 Ведомств2022))'!$A$14:$F$311</definedName>
    <definedName name="__xlnm._FilterDatabase_1" localSheetId="0">'Прил.9 Ведомств2022))'!$A$14:$F$311</definedName>
    <definedName name="__xlnm._FilterDatabase_1">#REF!</definedName>
    <definedName name="__xlnm._FilterDatabase_1_1" localSheetId="0">#REF!</definedName>
    <definedName name="__xlnm._FilterDatabase_1_1">#REF!</definedName>
    <definedName name="__xlnm.Print_Area" localSheetId="0">'Прил.9 Ведомств2022))'!$A$1:$F$311</definedName>
    <definedName name="__xlnm.Print_Titles" localSheetId="0">'Прил.9 Ведомств2022))'!$11:$14</definedName>
    <definedName name="_xlnm._FilterDatabase" localSheetId="0" hidden="1">'Прил.9 Ведомств2022))'!$A$14:$F$311</definedName>
    <definedName name="Print_Titles_0" localSheetId="0">'Прил.9 Ведомств2022))'!$11:$14</definedName>
    <definedName name="Print_Titles_0_0" localSheetId="0">'Прил.9 Ведомств2022))'!$11:$14</definedName>
    <definedName name="_xlnm.Print_Titles" localSheetId="0">'Прил.9 Ведомств2022))'!$11:$14</definedName>
  </definedNames>
  <calcPr calcId="144525" iterateDelta="1E-4"/>
</workbook>
</file>

<file path=xl/calcChain.xml><?xml version="1.0" encoding="utf-8"?>
<calcChain xmlns="http://schemas.openxmlformats.org/spreadsheetml/2006/main">
  <c r="G36" i="8" l="1"/>
  <c r="F36" i="8"/>
  <c r="F302" i="8" l="1"/>
  <c r="G308" i="8"/>
  <c r="G307" i="8"/>
  <c r="G304" i="8"/>
  <c r="F304" i="8"/>
  <c r="G301" i="8"/>
  <c r="G300" i="8" s="1"/>
  <c r="F300" i="8"/>
  <c r="G299" i="8"/>
  <c r="G298" i="8" s="1"/>
  <c r="F298" i="8"/>
  <c r="G287" i="8"/>
  <c r="G286" i="8" s="1"/>
  <c r="G284" i="8" s="1"/>
  <c r="G283" i="8" s="1"/>
  <c r="G282" i="8" s="1"/>
  <c r="F287" i="8"/>
  <c r="F286" i="8" s="1"/>
  <c r="F284" i="8" s="1"/>
  <c r="F283" i="8" s="1"/>
  <c r="F282" i="8" s="1"/>
  <c r="G280" i="8"/>
  <c r="G278" i="8" s="1"/>
  <c r="G277" i="8" s="1"/>
  <c r="G276" i="8" s="1"/>
  <c r="F280" i="8"/>
  <c r="F278" i="8" s="1"/>
  <c r="F277" i="8" s="1"/>
  <c r="F276" i="8" s="1"/>
  <c r="G279" i="8"/>
  <c r="F279" i="8"/>
  <c r="G270" i="8"/>
  <c r="F270" i="8"/>
  <c r="G268" i="8"/>
  <c r="F268" i="8"/>
  <c r="G263" i="8"/>
  <c r="F262" i="8"/>
  <c r="G260" i="8"/>
  <c r="F260" i="8"/>
  <c r="G253" i="8"/>
  <c r="F252" i="8"/>
  <c r="F251" i="8" s="1"/>
  <c r="G250" i="8"/>
  <c r="F249" i="8"/>
  <c r="F248" i="8" s="1"/>
  <c r="G247" i="8"/>
  <c r="F246" i="8"/>
  <c r="F245" i="8" s="1"/>
  <c r="G244" i="8"/>
  <c r="F243" i="8"/>
  <c r="G238" i="8"/>
  <c r="G237" i="8" s="1"/>
  <c r="F237" i="8"/>
  <c r="G236" i="8"/>
  <c r="G235" i="8" s="1"/>
  <c r="F235" i="8"/>
  <c r="G234" i="8"/>
  <c r="G233" i="8" s="1"/>
  <c r="F233" i="8"/>
  <c r="G231" i="8"/>
  <c r="F231" i="8"/>
  <c r="G222" i="8"/>
  <c r="G221" i="8" s="1"/>
  <c r="F221" i="8"/>
  <c r="G220" i="8"/>
  <c r="G219" i="8" s="1"/>
  <c r="F219" i="8"/>
  <c r="G216" i="8"/>
  <c r="G215" i="8" s="1"/>
  <c r="F215" i="8"/>
  <c r="G214" i="8"/>
  <c r="G213" i="8" s="1"/>
  <c r="F213" i="8"/>
  <c r="G210" i="8"/>
  <c r="F209" i="8"/>
  <c r="G207" i="8"/>
  <c r="F207" i="8"/>
  <c r="G204" i="8"/>
  <c r="G203" i="8" s="1"/>
  <c r="G202" i="8" s="1"/>
  <c r="F204" i="8"/>
  <c r="F203" i="8" s="1"/>
  <c r="G201" i="8"/>
  <c r="F201" i="8"/>
  <c r="G200" i="8"/>
  <c r="G199" i="8" s="1"/>
  <c r="F199" i="8"/>
  <c r="G196" i="8"/>
  <c r="G195" i="8" s="1"/>
  <c r="F196" i="8"/>
  <c r="F195" i="8" s="1"/>
  <c r="G182" i="8"/>
  <c r="F182" i="8"/>
  <c r="G180" i="8"/>
  <c r="F180" i="8"/>
  <c r="G163" i="8"/>
  <c r="G162" i="8" s="1"/>
  <c r="F163" i="8"/>
  <c r="F162" i="8" s="1"/>
  <c r="G160" i="8"/>
  <c r="F160" i="8"/>
  <c r="G158" i="8"/>
  <c r="F158" i="8"/>
  <c r="G156" i="8"/>
  <c r="F156" i="8"/>
  <c r="G150" i="8"/>
  <c r="G149" i="8" s="1"/>
  <c r="G148" i="8" s="1"/>
  <c r="G147" i="8" s="1"/>
  <c r="F150" i="8"/>
  <c r="F149" i="8" s="1"/>
  <c r="F148" i="8" s="1"/>
  <c r="F147" i="8" s="1"/>
  <c r="G146" i="8"/>
  <c r="G145" i="8" s="1"/>
  <c r="G144" i="8" s="1"/>
  <c r="G143" i="8" s="1"/>
  <c r="F145" i="8"/>
  <c r="F144" i="8" s="1"/>
  <c r="F143" i="8" s="1"/>
  <c r="G129" i="8"/>
  <c r="G128" i="8" s="1"/>
  <c r="G127" i="8" s="1"/>
  <c r="F129" i="8"/>
  <c r="F128" i="8" s="1"/>
  <c r="F127" i="8" s="1"/>
  <c r="G126" i="8"/>
  <c r="G125" i="8" s="1"/>
  <c r="G124" i="8" s="1"/>
  <c r="G123" i="8" s="1"/>
  <c r="F125" i="8"/>
  <c r="F124" i="8" s="1"/>
  <c r="F123" i="8" s="1"/>
  <c r="G122" i="8"/>
  <c r="F121" i="8"/>
  <c r="F120" i="8" s="1"/>
  <c r="F119" i="8" s="1"/>
  <c r="G118" i="8"/>
  <c r="G117" i="8" s="1"/>
  <c r="G116" i="8" s="1"/>
  <c r="G115" i="8" s="1"/>
  <c r="F117" i="8"/>
  <c r="F116" i="8" s="1"/>
  <c r="F115" i="8" s="1"/>
  <c r="G113" i="8"/>
  <c r="G112" i="8" s="1"/>
  <c r="G111" i="8" s="1"/>
  <c r="F113" i="8"/>
  <c r="F112" i="8" s="1"/>
  <c r="F111" i="8" s="1"/>
  <c r="G110" i="8"/>
  <c r="G109" i="8"/>
  <c r="F109" i="8"/>
  <c r="G107" i="8"/>
  <c r="F107" i="8"/>
  <c r="G105" i="8"/>
  <c r="F105" i="8"/>
  <c r="G103" i="8"/>
  <c r="F103" i="8"/>
  <c r="G90" i="8"/>
  <c r="F90" i="8"/>
  <c r="F87" i="8" s="1"/>
  <c r="G82" i="8"/>
  <c r="G81" i="8" s="1"/>
  <c r="G79" i="8" s="1"/>
  <c r="F82" i="8"/>
  <c r="F81" i="8" s="1"/>
  <c r="G71" i="8"/>
  <c r="G70" i="8" s="1"/>
  <c r="G69" i="8" s="1"/>
  <c r="G68" i="8" s="1"/>
  <c r="F71" i="8"/>
  <c r="F70" i="8" s="1"/>
  <c r="F69" i="8" s="1"/>
  <c r="F68" i="8" s="1"/>
  <c r="G65" i="8"/>
  <c r="G64" i="8" s="1"/>
  <c r="G63" i="8" s="1"/>
  <c r="G62" i="8" s="1"/>
  <c r="F65" i="8"/>
  <c r="F64" i="8" s="1"/>
  <c r="F63" i="8" s="1"/>
  <c r="F62" i="8" s="1"/>
  <c r="G60" i="8"/>
  <c r="G59" i="8" s="1"/>
  <c r="G58" i="8" s="1"/>
  <c r="G57" i="8" s="1"/>
  <c r="G56" i="8" s="1"/>
  <c r="F60" i="8"/>
  <c r="F59" i="8" s="1"/>
  <c r="F58" i="8" s="1"/>
  <c r="F57" i="8" s="1"/>
  <c r="F56" i="8" s="1"/>
  <c r="G55" i="8"/>
  <c r="G54" i="8" s="1"/>
  <c r="G53" i="8" s="1"/>
  <c r="G52" i="8" s="1"/>
  <c r="F54" i="8"/>
  <c r="F53" i="8" s="1"/>
  <c r="F52" i="8" s="1"/>
  <c r="G50" i="8"/>
  <c r="G49" i="8" s="1"/>
  <c r="G48" i="8" s="1"/>
  <c r="F49" i="8"/>
  <c r="F48" i="8" s="1"/>
  <c r="F46" i="8"/>
  <c r="G44" i="8"/>
  <c r="F44" i="8"/>
  <c r="G39" i="8"/>
  <c r="G38" i="8" s="1"/>
  <c r="F38" i="8"/>
  <c r="G33" i="8"/>
  <c r="F33" i="8"/>
  <c r="G27" i="8"/>
  <c r="F27" i="8"/>
  <c r="G21" i="8"/>
  <c r="G20" i="8" s="1"/>
  <c r="G19" i="8" s="1"/>
  <c r="G18" i="8" s="1"/>
  <c r="F21" i="8"/>
  <c r="F20" i="8" s="1"/>
  <c r="F19" i="8" s="1"/>
  <c r="F18" i="8" s="1"/>
  <c r="G42" i="8" l="1"/>
  <c r="G41" i="8" s="1"/>
  <c r="G40" i="8" s="1"/>
  <c r="F100" i="8"/>
  <c r="F218" i="8"/>
  <c r="F217" i="8" s="1"/>
  <c r="F297" i="8"/>
  <c r="F296" i="8" s="1"/>
  <c r="F256" i="8"/>
  <c r="F255" i="8" s="1"/>
  <c r="F295" i="8"/>
  <c r="F294" i="8" s="1"/>
  <c r="G212" i="8"/>
  <c r="G211" i="8" s="1"/>
  <c r="G87" i="8"/>
  <c r="G26" i="8"/>
  <c r="G25" i="8" s="1"/>
  <c r="F242" i="8"/>
  <c r="F241" i="8" s="1"/>
  <c r="F240" i="8" s="1"/>
  <c r="F239" i="8" s="1"/>
  <c r="G297" i="8"/>
  <c r="G296" i="8" s="1"/>
  <c r="F43" i="8"/>
  <c r="F42" i="8" s="1"/>
  <c r="F41" i="8" s="1"/>
  <c r="F40" i="8" s="1"/>
  <c r="F77" i="8"/>
  <c r="F155" i="8"/>
  <c r="F154" i="8" s="1"/>
  <c r="F153" i="8" s="1"/>
  <c r="F142" i="8"/>
  <c r="G155" i="8"/>
  <c r="G154" i="8" s="1"/>
  <c r="G153" i="8" s="1"/>
  <c r="G177" i="8"/>
  <c r="F206" i="8"/>
  <c r="F202" i="8" s="1"/>
  <c r="G142" i="8"/>
  <c r="F26" i="8"/>
  <c r="F25" i="8" s="1"/>
  <c r="G275" i="8"/>
  <c r="F212" i="8"/>
  <c r="F211" i="8" s="1"/>
  <c r="G209" i="8"/>
  <c r="G206" i="8" s="1"/>
  <c r="G218" i="8"/>
  <c r="G217" i="8" s="1"/>
  <c r="G32" i="8"/>
  <c r="G31" i="8" s="1"/>
  <c r="F32" i="8"/>
  <c r="F31" i="8" s="1"/>
  <c r="F177" i="8"/>
  <c r="G121" i="8"/>
  <c r="G120" i="8" s="1"/>
  <c r="G119" i="8" s="1"/>
  <c r="G243" i="8"/>
  <c r="G246" i="8"/>
  <c r="G245" i="8" s="1"/>
  <c r="G249" i="8"/>
  <c r="G248" i="8" s="1"/>
  <c r="G252" i="8"/>
  <c r="G251" i="8" s="1"/>
  <c r="G262" i="8"/>
  <c r="G256" i="8" s="1"/>
  <c r="G255" i="8" s="1"/>
  <c r="G302" i="8"/>
  <c r="G295" i="8" s="1"/>
  <c r="G294" i="8" l="1"/>
  <c r="G95" i="8"/>
  <c r="G77" i="8"/>
  <c r="F152" i="8"/>
  <c r="G24" i="8"/>
  <c r="G23" i="8" s="1"/>
  <c r="F95" i="8"/>
  <c r="F24" i="8"/>
  <c r="F23" i="8" s="1"/>
  <c r="G152" i="8"/>
  <c r="G242" i="8"/>
  <c r="G241" i="8" s="1"/>
  <c r="G240" i="8" s="1"/>
  <c r="G239" i="8" s="1"/>
  <c r="G15" i="8" l="1"/>
  <c r="G311" i="8" s="1"/>
</calcChain>
</file>

<file path=xl/sharedStrings.xml><?xml version="1.0" encoding="utf-8"?>
<sst xmlns="http://schemas.openxmlformats.org/spreadsheetml/2006/main" count="844" uniqueCount="329">
  <si>
    <t>ВЕДОМСТВЕННАЯ СТРУКТУРА</t>
  </si>
  <si>
    <t>Наименование</t>
  </si>
  <si>
    <t>Главный распорядитель, распорядитель средств</t>
  </si>
  <si>
    <t>КФСР</t>
  </si>
  <si>
    <t>КЦСР</t>
  </si>
  <si>
    <t>КВР</t>
  </si>
  <si>
    <t>Сумма
(тысяч рублей)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</si>
  <si>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</si>
  <si>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</si>
  <si>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муницпальных образований</t>
  </si>
  <si>
    <t>0103</t>
  </si>
  <si>
    <t>Обеспечение деятельности органов местного самоуправления</t>
  </si>
  <si>
    <t>67 0 00 00000</t>
  </si>
  <si>
    <t>Обеспечение деятельности центрального аппарата</t>
  </si>
  <si>
    <t>67 3 00 00000</t>
  </si>
  <si>
    <t>Непрограммные расходы</t>
  </si>
  <si>
    <t>67 3 01 00000</t>
  </si>
  <si>
    <t>67 3 01 00150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</si>
  <si>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</si>
  <si>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</si>
  <si>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</si>
  <si>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</si>
  <si>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 поселения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</si>
  <si>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</si>
  <si>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</si>
  <si>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</si>
  <si>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Исполнене функций органов местного самоуправления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</si>
  <si>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</si>
  <si>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</si>
  <si>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</si>
  <si>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67 2 01 60300</t>
  </si>
  <si>
    <t>Расходы на выплаты персоналу государственных (муниципальных) органов</t>
  </si>
  <si>
    <t xml:space="preserve">Обеспечение деятельности центрального аппарата </t>
  </si>
  <si>
    <t>Исполнение функций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</si>
  <si>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</si>
  <si>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67 3 01 60300</t>
  </si>
  <si>
    <t>67 3 01 70070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</si>
  <si>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</si>
  <si>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</si>
  <si>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</si>
  <si>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</si>
  <si>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67 3 01 40010</t>
  </si>
  <si>
    <t>500</t>
  </si>
  <si>
    <t>Исполнение полномочий по осуществлению внешнего муниципального финансового контроля Контрольно-счетным  органом Волховского муниципального района</t>
  </si>
  <si>
    <t>67 3 01 40040</t>
  </si>
  <si>
    <t>Непрограммные расходы органов местного самоуправления</t>
  </si>
  <si>
    <t>0107</t>
  </si>
  <si>
    <t>68 0 00 00000</t>
  </si>
  <si>
    <t>Обеспечение проведения выборов и референдумов</t>
  </si>
  <si>
    <t>68 9 01 10240</t>
  </si>
  <si>
    <t>Специальные расходы</t>
  </si>
  <si>
    <t>880</t>
  </si>
  <si>
    <t>Иные бюджетные ассигнования</t>
  </si>
  <si>
    <t>800</t>
  </si>
  <si>
    <t>Другие общегосударственные вопросы</t>
  </si>
  <si>
    <t>0113</t>
  </si>
  <si>
    <t>04 0 00 00000</t>
  </si>
  <si>
    <t>Муниципальная программа "Развитие муниципальной службы в муниципальном образовании Вындиноостровское  сельское поселение на 2014-2018 гг"</t>
  </si>
  <si>
    <t>11 0 00 00000</t>
  </si>
  <si>
    <t xml:space="preserve">Основное мероприятие "Повышение эффективности и качества муниципального управления при помощи систем проффессиональной подготовки, повышения квалификации, а   также иных форм обучения муниципальных служащих, ориентированных на решение практических задач органов местного самоуправления" </t>
  </si>
  <si>
    <t>11 0 01 00000</t>
  </si>
  <si>
    <t xml:space="preserve">Мероприятие по повышению эффективности и качества муниципального управления при помощи систем проффессиональной подготовки, переподготовки, повышения квалификации, а   также иных форм обучения муниципальных служащих, ориентированных на решение практических задач органов местного самоуправления" </t>
  </si>
  <si>
    <t>11 0 01 10110</t>
  </si>
  <si>
    <t>Иные закупки товаров, работ и услуг для 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</si>
  <si>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</si>
  <si>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</si>
  <si>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Непрограммные расходы органов местного самоуправления поселения</t>
  </si>
  <si>
    <t>68 9 00 00000</t>
  </si>
  <si>
    <t>68 9 01 00000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</si>
  <si>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</si>
  <si>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</si>
  <si>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</si>
  <si>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</si>
  <si>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оборона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</si>
  <si>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</si>
  <si>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</si>
  <si>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</si>
  <si>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</si>
  <si>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</si>
  <si>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</si>
  <si>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Мероприятие по усилению антитеррористической защищенности объектов социальной сферы</t>
  </si>
  <si>
    <t>Обеспечение пожарной безопасности</t>
  </si>
  <si>
    <t>0310</t>
  </si>
  <si>
    <t>На подготовку и выполнения тушения лесных и торфяных пожаров  в рамках непрограммных расходов</t>
  </si>
  <si>
    <t>НАЦИОНАЛЬНАЯ ЭКОНОМИКА</t>
  </si>
  <si>
    <t>0400</t>
  </si>
  <si>
    <t>Дорожное хозяйство (дорожные фонды)</t>
  </si>
  <si>
    <t>0409</t>
  </si>
  <si>
    <t>01 0 00 00000</t>
  </si>
  <si>
    <t>Расходы за счет резервного фонда администрации Волховского муниципального района</t>
  </si>
  <si>
    <t>Капитальный ремонт и ремонт автомобильных дорог общего пользования местного значения</t>
  </si>
  <si>
    <t>01 1 01 S0880</t>
  </si>
  <si>
    <t>02 0 00 00000</t>
  </si>
  <si>
    <t>02 0 01 00000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</si>
  <si>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</si>
  <si>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02 0 01 S4660</t>
  </si>
  <si>
    <t>Муниципальная программа "Устойчивое развитие  населенных пунктов  муниципального образования Вындиноостровское сельское поселение на 2016-2018 годы"</t>
  </si>
  <si>
    <t>10 0 00 00000</t>
  </si>
  <si>
    <t>Основное мероприятие" Создание комфортных условий жизнедеятельности в сельской местности"</t>
  </si>
  <si>
    <t>10 0 01 00000</t>
  </si>
  <si>
    <t>10 0 01 S0140</t>
  </si>
  <si>
    <t>Муниципальная программа "Устойчивое развитие  населенных пунктов  муниципального образования Вындиноостровское сельское поселение на 2018 год"</t>
  </si>
  <si>
    <t>12 0 00 00000</t>
  </si>
  <si>
    <t>12 0 02 00000</t>
  </si>
  <si>
    <t>На реализацию областного закона от 14 декабря 2012  года №95-оз "О содействии развитию на части территорий муниципальных образований Ленинградской области иных форм местного самоуправления "</t>
  </si>
  <si>
    <t>12 0 02 S0880</t>
  </si>
  <si>
    <t>Муниципальная программа "О содействии участию населения в осуществлении местного самоуправления в иных формах на территории адмнистративного центра  муниципального образовании Вындиноостровское сельское поселение  на  2018 год"</t>
  </si>
  <si>
    <t>13 0 00 00000</t>
  </si>
  <si>
    <t>13 0 02 00000</t>
  </si>
  <si>
    <t>13 0 02 S4660</t>
  </si>
  <si>
    <t>Иные закупки товаров, работ и услуг для обеспечения  государственных нужд</t>
  </si>
  <si>
    <t>Муниципальная программа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2020-2022 годы»</t>
  </si>
  <si>
    <t>14 0 00 00000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</si>
  <si>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</si>
  <si>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</si>
  <si>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</si>
  <si>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2017-2018 годы"</t>
  </si>
  <si>
    <t xml:space="preserve">Основное мероприятие "Совершенствование форм и методов информирования населения и субъектов малого предпринимательства по вопросам ,связанным с предпринимательской деятельностью" </t>
  </si>
  <si>
    <t xml:space="preserve">Мероприятиепо совершенствованию форм и методов информирования населения и субъектов малого предпринимательства по вопросам ,связанным с предпринимательской деятельностью </t>
  </si>
  <si>
    <t>02 0 01 10020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</si>
  <si>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</si>
  <si>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</si>
  <si>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</si>
  <si>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</si>
  <si>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 «Переселение граждан из аварийного жилищного фонда муниципального образования Вындиноостровское сельское поселение Волховского муниципального района Ленинградской области» на 2019 год и плановый период 2020-2024 годов"</t>
  </si>
  <si>
    <t>15 0 00 00000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</si>
  <si>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</si>
  <si>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</si>
  <si>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>Обеспечение устойчивого сокращения непригодного для проживания жилого фонда</t>
  </si>
  <si>
    <t>15 0 F3 67483</t>
  </si>
  <si>
    <t>Капитальные вложения в объекты государственной (муниципальной) собственности</t>
  </si>
  <si>
    <t>400</t>
  </si>
  <si>
    <t>15 0 F3 67484</t>
  </si>
  <si>
    <t>15 0 F3 6748S</t>
  </si>
  <si>
    <t xml:space="preserve">Мероприятия по уплате взносов на капитальный ремонт многоквартирных жилых домов </t>
  </si>
  <si>
    <t>Коммунальное хозяйство</t>
  </si>
  <si>
    <t>0502</t>
  </si>
  <si>
    <t xml:space="preserve">На реализацию мероприятий по обеспечению устойчивого функционирования объектов теплоснабжения на территории Ленинградсой области  </t>
  </si>
  <si>
    <t>689 01 S0160</t>
  </si>
  <si>
    <t>Благоустройство</t>
  </si>
  <si>
    <t>0503</t>
  </si>
  <si>
    <t>Hа комплекс мероприятий по борьбе с борщевиком Сосновского механическим путем</t>
  </si>
  <si>
    <t>05 0 01 10050</t>
  </si>
  <si>
    <t>Иные закупки товаров, работ и услуг для обеспечения государственных (муниципальных)нужд</t>
  </si>
  <si>
    <t>На комплекс мероприятий по борьбе с борщевиком Сосновского</t>
  </si>
  <si>
    <t>06 0 00 00000</t>
  </si>
  <si>
    <t>На благоустройство общественных зон и дворовых территорий многоквартирных домов</t>
  </si>
  <si>
    <t>06 0 02 60380</t>
  </si>
  <si>
    <t>06 0 0260380</t>
  </si>
  <si>
    <t>Основное мероприятие "Ремонт уличного освещения в д. Вындин Остров в Вындиноостровском сельском поселении Волховского района Ленинградской области"</t>
  </si>
  <si>
    <t>13 0 01 00000</t>
  </si>
  <si>
    <t>13 0 01 S4660</t>
  </si>
  <si>
    <t>14 0 01 00000</t>
  </si>
  <si>
    <t>14 0 01 S4770</t>
  </si>
  <si>
    <t>На подготовку и проведение мероприятий, посвященных Дню образования Ленинградской области в рамках непрограммных расходов</t>
  </si>
  <si>
    <t>68 9 01 72030</t>
  </si>
  <si>
    <t>Прочая закупка товаров, работ и услуг для обеспечения государственных (муниципальных) нужд</t>
  </si>
  <si>
    <t>КУЛЬТУРА,  КИНЕМАТОГРАФИЯ</t>
  </si>
  <si>
    <t>0800</t>
  </si>
  <si>
    <t xml:space="preserve">Культура </t>
  </si>
  <si>
    <t>0801</t>
  </si>
  <si>
    <t>Предоставление муниципальным бюджетным учреждениям субсидий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</si>
  <si>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</si>
  <si>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 xml:space="preserve"> </t>
  </si>
  <si>
    <t>600</t>
  </si>
  <si>
    <t>На обеспечение выплат стимулирующего характера работникам муниципальных учреждений культуры Ленинградской области</t>
  </si>
  <si>
    <t>08 0 01 S0360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</si>
  <si>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</si>
  <si>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СОЦИАЛЬНАЯ ПОЛИТИКА</t>
  </si>
  <si>
    <t>1000</t>
  </si>
  <si>
    <t>Пенсионное обеспечение</t>
  </si>
  <si>
    <t>1001</t>
  </si>
  <si>
    <t xml:space="preserve">Оказание иных видов социальной помощи </t>
  </si>
  <si>
    <t>Социальное обеспечение и иные выплаты населению</t>
  </si>
  <si>
    <t>300</t>
  </si>
  <si>
    <t xml:space="preserve">Социальное обеспечение населения 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</si>
  <si>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</si>
  <si>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</si>
  <si>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</si>
  <si>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</si>
  <si>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 спорта в муниципальном образовании Вындиноостровское сельское поселение Волховского муниципального района на 2019-2021 годы"</t>
  </si>
  <si>
    <t>09 0 00 00000</t>
  </si>
  <si>
    <t xml:space="preserve">Основное мероприятие "Проведение спортивных мероприятий с участием различных категорий населения" </t>
  </si>
  <si>
    <t>09 0 01 00000</t>
  </si>
  <si>
    <t xml:space="preserve">Мероприятие по проведению спортивных мероприятий с участием различных категорий населения </t>
  </si>
  <si>
    <t>09 0 01 10090</t>
  </si>
  <si>
    <t>09 0 01 72020</t>
  </si>
  <si>
    <t>Иные закупки товаров, работ и услуг для обеспечения государственных (муниципальных) нужд</t>
  </si>
  <si>
    <t>ВСЕГО РАСХОДОВ</t>
  </si>
  <si>
    <t xml:space="preserve">Субсидии на приобретение автономных источников электроснабжения (дизель-генераторов) ля резервного электроснабжения объектов жизнеобеспечения населенных пунктов Ленинградской области </t>
  </si>
  <si>
    <t>68901S4270</t>
  </si>
  <si>
    <t>68 9 01 60110</t>
  </si>
  <si>
    <t>Субсидия на мероприятия по подготовке объектов к отопительному сезону</t>
  </si>
  <si>
    <t xml:space="preserve">Основное мероприятие "Ремонт щебеночного покрытия  автомобильной дороги  д.Чажешно, ул. Левобережная, Волховского района Ленинградской области" </t>
  </si>
  <si>
    <t>Муниципальная программа "О содействии участию населения в осуществлении местного самоуправления в иных формах на территории адмнистративного центра  муниципального образовании Вындиноостровское сельское поселение Волховского муниципального района Ленинградской области на  2020-2022 годы"</t>
  </si>
  <si>
    <t>Социальные выплаты гражданам , кроме публичных нормативных социальных выплат</t>
  </si>
  <si>
    <t xml:space="preserve">Предоставление социальных выплат и дополнительных социальных выплат молодым гражданам (молодым семьям) на жилье 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</si>
  <si>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Вындиноостровское сельское поселение на 2021-2023гг"</t>
  </si>
  <si>
    <t>16 0 00 00000</t>
  </si>
  <si>
    <t>01 1 01 S4200</t>
  </si>
  <si>
    <t>На подготовку и выполнения прочих работ по содержанию дорог местного значения  в рамках непрограммных расходов</t>
  </si>
  <si>
    <t xml:space="preserve">Муниципальная программа «Обращение с твердыми коммунальными отходами на территории муниципального образования Вындиноостровское сельское поселение на 2020-2022 гг. </t>
  </si>
  <si>
    <t>0 503</t>
  </si>
  <si>
    <t>Основное мероприятие; "Обустройство придомовой территории д. Вындин Остров , ул. Центральная у дома №14"</t>
  </si>
  <si>
    <t>Комплекс процессных  мероприятий"     Муниципальная поддержка решения жилищной проблемы граждан, признанных в установленном порядке, нуждающимися в улучшении жилищных условий на территории муниципального образования Вындиноостровское поселение Волховского муниципального района Ленинградской области, в том числе молодых граждан и молодых семей".</t>
  </si>
  <si>
    <t>16 4 10 00000</t>
  </si>
  <si>
    <t>16401L4970</t>
  </si>
  <si>
    <t xml:space="preserve">Комплекс процессных  мероприятий "Предоставление муниципальным бюджетным учреждениям субсидий на выполнение муниципального задания и иные цели" </t>
  </si>
  <si>
    <t>05 4 01 10050</t>
  </si>
  <si>
    <t>Комплекс процессных  мероприятий "Благоустройство общественных территорий"</t>
  </si>
  <si>
    <t>02 4 01 00000</t>
  </si>
  <si>
    <t>01 4 01 S0140</t>
  </si>
  <si>
    <t xml:space="preserve">Ремонт  автомобильных дорог общего пользования местного значения    </t>
  </si>
  <si>
    <t>1004</t>
  </si>
  <si>
    <t xml:space="preserve">Муниципальная программа «Обеспечение качественным жильем граждан на территории муниципального образования Вындиноостровское сельское поселение» Волховского муниципального района Ленинградской области на 2022-2024 годы» </t>
  </si>
  <si>
    <t>Районный бюджет</t>
  </si>
  <si>
    <t>Прочие мероприятия по  физкультуре и спорту</t>
  </si>
  <si>
    <t xml:space="preserve"> Создание мест (площадок) накопления твердых коммунальных отходов</t>
  </si>
  <si>
    <t>Комплекс процессных  мероприятий " по созданию мест (площадок) накопления твердых коммунальных отходов"</t>
  </si>
  <si>
    <t>17 4 01 S4790</t>
  </si>
  <si>
    <t>На ликвидацию последствий обильного снегопада</t>
  </si>
  <si>
    <t>0707</t>
  </si>
  <si>
    <t>На реализацию комплекса мер по профилактике правонарушений и рискованного поведения в молодежной среде</t>
  </si>
  <si>
    <t>08 4 01 S4350</t>
  </si>
  <si>
    <t>06 1 F2 00000</t>
  </si>
  <si>
    <t>06 1 F2 55550</t>
  </si>
  <si>
    <t>Комплексы процессных мероприятий</t>
  </si>
  <si>
    <t>06 1 00 00000</t>
  </si>
  <si>
    <t>04 4 00 00000</t>
  </si>
  <si>
    <t>01 4 00 00000</t>
  </si>
  <si>
    <t>Комплексы процессных меоприятий</t>
  </si>
  <si>
    <t>17 0 00 00000</t>
  </si>
  <si>
    <t>17 4 00 00000</t>
  </si>
  <si>
    <t>02 4 00 00000</t>
  </si>
  <si>
    <t>16 4 00 00000</t>
  </si>
  <si>
    <t>Основное мероприятие "Благоустройство общественных территорий "</t>
  </si>
  <si>
    <t>Муниципальная программа "Формирование комфортной городской среды  на территории МО Вындиноостровское сельское поселение на 2018-2024 годы"</t>
  </si>
  <si>
    <t>На благоустройство общественной территории ; сквер Остовок, д. Вындин Отров, ул.Центральная у дома №13</t>
  </si>
  <si>
    <t>2022год утверждено</t>
  </si>
  <si>
    <t>2022год исполнено</t>
  </si>
  <si>
    <t>Приложение 5</t>
  </si>
  <si>
    <t>Другие общегосударственные вопросы муниципального образования Усадищенское сельское поселение</t>
  </si>
  <si>
    <t>Администрация муниципального образования Усадищенское сельское поселение</t>
  </si>
  <si>
    <t>871</t>
  </si>
  <si>
    <t>68 9 01 00010</t>
  </si>
  <si>
    <t>02 4 01 01020</t>
  </si>
  <si>
    <t>01 4 01 60110</t>
  </si>
  <si>
    <t>01 4 01 01010</t>
  </si>
  <si>
    <t>01 4 01 00000</t>
  </si>
  <si>
    <t>Мероприятие на подготовку и выполнение тушения лесных и торфянных пожаров</t>
  </si>
  <si>
    <t>Муниципальная  программа "Профилактика терроризма и экстремизма в муниципальном образовании Усадищенское  сельское поселение на 2022-2024 годы"</t>
  </si>
  <si>
    <t xml:space="preserve"> "Приведение  социальных объектов, объектов экономики, в целом поселения в соответствие с требованиями правил пожарной безопасности  в  муниципальной программе "Обеспечение первичных мер пожарной безопасности на территории МО Усадищенское сельское поселение". </t>
  </si>
  <si>
    <t xml:space="preserve">Комплекс процессных  мероприятий "Обеспечение и поддержание готовности системы пожарной безопасности  ". </t>
  </si>
  <si>
    <t>Комплекс процессных  мероприятий "Совершенствование системы профилактики мер антитеррористической направленности и предупреждение террористических и экстремистических проявлений на территории поселения"</t>
  </si>
  <si>
    <t>Комплекс процессных мероприятий</t>
  </si>
  <si>
    <t>03 400 00000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</si>
  <si>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</si>
  <si>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03 4 01 01030</t>
  </si>
  <si>
    <t>68 9 01 00050</t>
  </si>
  <si>
    <t>13 4 01 S0360</t>
  </si>
  <si>
    <t>13 4 01 00170</t>
  </si>
  <si>
    <t>13 4 01 00000</t>
  </si>
  <si>
    <t>13 4 00 00000</t>
  </si>
  <si>
    <t>Муниципальная программа "Развитие культуры в МО Усадищенское сельское поселение  Волховского муниципального района ЛО на 2022-2024 годы"</t>
  </si>
  <si>
    <t>На поддержку мер  по сбалансированности бюджетов</t>
  </si>
  <si>
    <t>13 4 01 60300</t>
  </si>
  <si>
    <t>Мероприятия по текущему ремонту ДК Усадищенского сельского поселения</t>
  </si>
  <si>
    <t>13 4 01 60660</t>
  </si>
  <si>
    <t>На разработку проектно-сметной документации, проведение обмерных работ и технического обледование зданий</t>
  </si>
  <si>
    <t>Предоставление субсидий бюджетным, автономным учреждениям на иные цели</t>
  </si>
  <si>
    <t>13 803 60480</t>
  </si>
  <si>
    <t>68 9 01 00040</t>
  </si>
  <si>
    <t>На оплату вознаграждения  агенту за изготовление платежных поручений</t>
  </si>
  <si>
    <t>68 9 01 00030</t>
  </si>
  <si>
    <t>Содержание имущества казны</t>
  </si>
  <si>
    <t>68 9 01 10680</t>
  </si>
  <si>
    <t>Муниципальная программа "Газификация МО Усадищенское сельское поселение</t>
  </si>
  <si>
    <t>09 4 01 00000</t>
  </si>
  <si>
    <t>Создание благоприятных условий для газификации индивидуальных жилых домов</t>
  </si>
  <si>
    <t>09 4 01 01090</t>
  </si>
  <si>
    <t>Муниципальная программа " Энергосбережение  и повышение энергетической эффективности на территории МО Усадищенское сельское поселение</t>
  </si>
  <si>
    <t>09 4 01 60540</t>
  </si>
  <si>
    <t>Разработка  схем газоснабжения: д.Мыслино,Бёзово, Подвязье,Кроватыни, Зеленец, Верховина</t>
  </si>
  <si>
    <t>10 4 01 01100</t>
  </si>
  <si>
    <t>Нареализацию мероприятий по подготовке объектов теплоснабжения к отопительному сезону на территории  МО Усадищенское сельское поселение</t>
  </si>
  <si>
    <t>10 4 01 60500</t>
  </si>
  <si>
    <t xml:space="preserve">Комплекс процессных  мероприятий; </t>
  </si>
  <si>
    <t>06 4 01 00000</t>
  </si>
  <si>
    <t>06 4 01 S4660</t>
  </si>
  <si>
    <t>04 4 01 00000</t>
  </si>
  <si>
    <t>04 4 01S4770</t>
  </si>
  <si>
    <t>Создание  экономически обоснованной системы развития и поддержания комплексного благоустройства территории поселения и развитие инфраструктуры для отдыха детей и взрослого населения</t>
  </si>
  <si>
    <t>11 4 01 01110</t>
  </si>
  <si>
    <t>04 4 01 S4770</t>
  </si>
  <si>
    <t>Расходы бюджета МО Усадищенское  сельское поселение на мероприятия по санитарной очистке территории,ремонту и содержанию уличного освещения, содержание кладбищ,прочие мероприятия по благоустройству территории</t>
  </si>
  <si>
    <t>11 4 01 01170</t>
  </si>
  <si>
    <t>08 4 01 01080</t>
  </si>
  <si>
    <t>08 4 01 00000</t>
  </si>
  <si>
    <t>08 4 00 00000</t>
  </si>
  <si>
    <t>08 0 00 00000</t>
  </si>
  <si>
    <t>Формирование и обеспечение благоприятных условий для создания,развития и устойчивого функционирования малого и среднего предпринимательства</t>
  </si>
  <si>
    <t>05 4 01 60660</t>
  </si>
  <si>
    <t>Обеспечение безопасности дорожного движения  требуемого уровня качества содержания дорог и проездов к дворовым территориям многоквартирных домов, создания комфортных условий  жизнедеятельности в сельской местности</t>
  </si>
  <si>
    <t>05 4 01 01050</t>
  </si>
  <si>
    <t>05 4 01 60530</t>
  </si>
  <si>
    <t xml:space="preserve">Иные межбюджетные трансферты за счёт резервного фонда администрации Волховского муниципального района </t>
  </si>
  <si>
    <t>Ремонт автомобильной дороги местного значения</t>
  </si>
  <si>
    <t>01 4 01 S4770</t>
  </si>
  <si>
    <t xml:space="preserve">Муниципальная программа «Обеспечение жильем молодых семей и иных граждан нуждающихся в улучшении жилищных условий на территории МО Усадищенское сельское поселение» </t>
  </si>
  <si>
    <t>1003</t>
  </si>
  <si>
    <t>15 4 00 00000</t>
  </si>
  <si>
    <t>Предоставление муниципальной поддержки на приобретение ( строительства) жилья</t>
  </si>
  <si>
    <t>15 4 01 00000</t>
  </si>
  <si>
    <t>15 4 01 00150</t>
  </si>
  <si>
    <t>14 4 01 00170</t>
  </si>
  <si>
    <t>14 4 00 00000</t>
  </si>
  <si>
    <t>Муниципальная программа «Устойчивое общественное развитие муниципального образования Усадищенское сельское поселение Волховского муниципального района  Ленинградской области»</t>
  </si>
  <si>
    <t>Муниципальная программа "Развитие и поддержка малого и среднего предпринимательства в МО Усадищенское сельское поселение Волховского муниципального района "</t>
  </si>
  <si>
    <t>Муниципальная программа "Обеспечение первичных мер пожарной безопасности на территории муниципального образования Усадищенское сельское поселение "</t>
  </si>
  <si>
    <t>Муниципальная программа «Устойчивое общественное развитие муниципального образования Усадищенское сельское поселение в реализации инициативных предложений  »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</si>
  <si>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</si>
  <si>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05 4 01 00000</t>
  </si>
  <si>
    <t>к решению Совета депутатов</t>
  </si>
  <si>
    <t>муниципального образования</t>
  </si>
  <si>
    <t>Усадищенское сельское поселение</t>
  </si>
  <si>
    <t>Волховского муниципального района</t>
  </si>
  <si>
    <t>Ленинградской области</t>
  </si>
  <si>
    <t xml:space="preserve">расходов бюджета муниципального образования Усадищенское сельское поселение Волховского муниципального района Ленинградской области за 2022год </t>
  </si>
  <si>
    <t>от 28.04.2023г.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</si>
</sst>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&quot;р.&quot;"/>
  </numFmts>
  <fonts count="14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36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justify" vertical="center" wrapText="1"/>
    </xf>
    <xf numFmtId="49" fontId="5" fillId="0" borderId="1" xfId="2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3">
    <cellStyle name="Excel Built-in Explanatory Text" xfId="2"/>
    <cellStyle name="Обычный" xfId="0" builtinId="0"/>
    <cellStyle name="Обычный 3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A6A6"/>
      <rgbColor rgb="00CC99FF"/>
      <rgbColor rgb="00FFCC99"/>
      <rgbColor rgb="003366FF"/>
      <rgbColor rgb="0033CCCC"/>
      <rgbColor rgb="0092D05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tabSelected="1" view="pageBreakPreview" topLeftCell="A10" zoomScale="106" zoomScaleNormal="75" zoomScaleSheetLayoutView="106" workbookViewId="0">
      <selection activeCell="J10" sqref="J10"/>
    </sheetView>
  </sheetViews>
  <sheetFormatPr defaultColWidth="11.85546875" defaultRowHeight="12.75" x14ac:dyDescent="0.2"/>
  <cols>
    <col min="1" max="1" width="42.140625" style="1" customWidth="1"/>
    <col min="2" max="2" width="5.85546875" style="2" customWidth="1"/>
    <col min="3" max="3" width="6.28515625" style="2" customWidth="1"/>
    <col min="4" max="4" width="12.28515625" style="2" customWidth="1"/>
    <col min="5" max="5" width="5.140625" style="2" customWidth="1"/>
    <col min="6" max="6" width="11.42578125" style="3" customWidth="1"/>
    <col min="7" max="7" width="13.7109375" style="3" customWidth="1"/>
    <col min="8" max="8" width="11.85546875" style="4"/>
    <col min="9" max="9" width="11.85546875" style="5"/>
    <col min="10" max="16384" width="11.85546875" style="4"/>
  </cols>
  <sheetData>
    <row r="1" spans="1:7" x14ac:dyDescent="0.2">
      <c r="D1" s="1"/>
      <c r="E1" s="1"/>
      <c r="F1" s="47" t="s">
        <v>240</v>
      </c>
      <c r="G1" s="47"/>
    </row>
    <row r="2" spans="1:7" x14ac:dyDescent="0.2">
      <c r="D2" s="1"/>
      <c r="E2" s="135" t="s">
        <v>322</v>
      </c>
      <c r="F2" s="135"/>
      <c r="G2" s="135"/>
    </row>
    <row r="3" spans="1:7" x14ac:dyDescent="0.2">
      <c r="D3" s="1"/>
      <c r="E3" s="135" t="s">
        <v>323</v>
      </c>
      <c r="F3" s="135"/>
      <c r="G3" s="135"/>
    </row>
    <row r="4" spans="1:7" x14ac:dyDescent="0.2">
      <c r="D4" s="1"/>
      <c r="E4" s="135" t="s">
        <v>324</v>
      </c>
      <c r="F4" s="135"/>
      <c r="G4" s="135"/>
    </row>
    <row r="5" spans="1:7" x14ac:dyDescent="0.2">
      <c r="D5" s="1"/>
      <c r="E5" s="135" t="s">
        <v>325</v>
      </c>
      <c r="F5" s="135"/>
      <c r="G5" s="135"/>
    </row>
    <row r="6" spans="1:7" x14ac:dyDescent="0.2">
      <c r="B6" s="129"/>
      <c r="C6" s="129"/>
      <c r="D6" s="1"/>
      <c r="E6" s="135" t="s">
        <v>326</v>
      </c>
      <c r="F6" s="135"/>
      <c r="G6" s="135"/>
    </row>
    <row r="7" spans="1:7" x14ac:dyDescent="0.2">
      <c r="D7" s="4"/>
      <c r="E7" s="135" t="s">
        <v>328</v>
      </c>
      <c r="F7" s="135"/>
      <c r="G7" s="135"/>
    </row>
    <row r="8" spans="1:7" ht="17.45" customHeight="1" x14ac:dyDescent="0.2">
      <c r="A8" s="130" t="s">
        <v>0</v>
      </c>
      <c r="B8" s="130"/>
      <c r="C8" s="130"/>
      <c r="D8" s="130"/>
      <c r="E8" s="130"/>
      <c r="F8" s="130"/>
      <c r="G8" s="117"/>
    </row>
    <row r="9" spans="1:7" ht="42" customHeight="1" x14ac:dyDescent="0.2">
      <c r="A9" s="131" t="s">
        <v>327</v>
      </c>
      <c r="B9" s="131"/>
      <c r="C9" s="131"/>
      <c r="D9" s="131"/>
      <c r="E9" s="131"/>
      <c r="F9" s="131"/>
    </row>
    <row r="10" spans="1:7" ht="6" customHeight="1" x14ac:dyDescent="0.2">
      <c r="A10" s="6"/>
      <c r="B10" s="7"/>
      <c r="C10" s="7"/>
      <c r="D10" s="7"/>
      <c r="E10" s="7"/>
      <c r="F10" s="8"/>
    </row>
    <row r="11" spans="1:7" ht="2.25" hidden="1" customHeight="1" x14ac:dyDescent="0.2">
      <c r="A11" s="132" t="s">
        <v>1</v>
      </c>
      <c r="B11" s="133" t="s">
        <v>2</v>
      </c>
      <c r="C11" s="133" t="s">
        <v>3</v>
      </c>
      <c r="D11" s="133" t="s">
        <v>4</v>
      </c>
      <c r="E11" s="133" t="s">
        <v>5</v>
      </c>
      <c r="F11" s="134" t="s">
        <v>6</v>
      </c>
      <c r="G11" s="134" t="s">
        <v>6</v>
      </c>
    </row>
    <row r="12" spans="1:7" ht="0.75" hidden="1" customHeight="1" x14ac:dyDescent="0.2">
      <c r="A12" s="132"/>
      <c r="B12" s="133"/>
      <c r="C12" s="133"/>
      <c r="D12" s="133"/>
      <c r="E12" s="133"/>
      <c r="F12" s="134"/>
      <c r="G12" s="134"/>
    </row>
    <row r="13" spans="1:7" ht="130.5" customHeight="1" x14ac:dyDescent="0.2">
      <c r="A13" s="132"/>
      <c r="B13" s="133"/>
      <c r="C13" s="133"/>
      <c r="D13" s="133"/>
      <c r="E13" s="133"/>
      <c r="F13" s="118" t="s">
        <v>238</v>
      </c>
      <c r="G13" s="118" t="s">
        <v>239</v>
      </c>
    </row>
    <row r="14" spans="1:7" x14ac:dyDescent="0.2">
      <c r="A14" s="9">
        <v>1</v>
      </c>
      <c r="B14" s="9">
        <v>2</v>
      </c>
      <c r="C14" s="9">
        <v>4</v>
      </c>
      <c r="D14" s="9">
        <v>5</v>
      </c>
      <c r="E14" s="9">
        <v>6</v>
      </c>
      <c r="F14" s="10">
        <v>7</v>
      </c>
      <c r="G14" s="10">
        <v>8</v>
      </c>
    </row>
    <row r="15" spans="1:7" ht="25.5" x14ac:dyDescent="0.2">
      <c r="A15" s="11" t="s">
        <v>242</v>
      </c>
      <c r="B15" s="98" t="s">
        <v>243</v>
      </c>
      <c r="C15" s="98"/>
      <c r="D15" s="98"/>
      <c r="E15" s="98"/>
      <c r="F15" s="12">
        <v>27724.6</v>
      </c>
      <c r="G15" s="12">
        <f>G16+G68+G77+G95+G152+G239+G255+G275+G310+G294</f>
        <v>25788.6</v>
      </c>
    </row>
    <row r="16" spans="1:7" s="13" customFormat="1" x14ac:dyDescent="0.2">
      <c r="A16" s="11" t="s">
        <v>7</v>
      </c>
      <c r="B16" s="98"/>
      <c r="C16" s="98" t="s">
        <v>8</v>
      </c>
      <c r="D16" s="98"/>
      <c r="E16" s="98"/>
      <c r="F16" s="12">
        <v>9641</v>
      </c>
      <c r="G16" s="12">
        <v>9114.5</v>
      </c>
    </row>
    <row r="17" spans="1:10" s="13" customFormat="1" ht="51" x14ac:dyDescent="0.2">
      <c r="A17" s="11" t="s">
        <v>9</v>
      </c>
      <c r="B17" s="98"/>
      <c r="C17" s="98" t="s">
        <v>10</v>
      </c>
      <c r="D17" s="98"/>
      <c r="E17" s="98"/>
      <c r="F17" s="12">
        <v>102</v>
      </c>
      <c r="G17" s="12">
        <v>102</v>
      </c>
      <c r="J17" s="14"/>
    </row>
    <row r="18" spans="1:10" s="13" customFormat="1" ht="25.5" x14ac:dyDescent="0.2">
      <c r="A18" s="11" t="s">
        <v>11</v>
      </c>
      <c r="B18" s="98"/>
      <c r="C18" s="98" t="s">
        <v>10</v>
      </c>
      <c r="D18" s="98" t="s">
        <v>12</v>
      </c>
      <c r="E18" s="98"/>
      <c r="F18" s="12">
        <f t="shared" ref="F18:G21" si="0">F19</f>
        <v>102</v>
      </c>
      <c r="G18" s="12">
        <f t="shared" si="0"/>
        <v>102</v>
      </c>
    </row>
    <row r="19" spans="1:10" s="13" customFormat="1" ht="27" customHeight="1" x14ac:dyDescent="0.2">
      <c r="A19" s="11" t="s">
        <v>13</v>
      </c>
      <c r="B19" s="98"/>
      <c r="C19" s="98" t="s">
        <v>10</v>
      </c>
      <c r="D19" s="98" t="s">
        <v>14</v>
      </c>
      <c r="E19" s="98"/>
      <c r="F19" s="12">
        <f t="shared" si="0"/>
        <v>102</v>
      </c>
      <c r="G19" s="12">
        <f t="shared" si="0"/>
        <v>102</v>
      </c>
    </row>
    <row r="20" spans="1:10" s="13" customFormat="1" x14ac:dyDescent="0.2">
      <c r="A20" s="11" t="s">
        <v>15</v>
      </c>
      <c r="B20" s="98"/>
      <c r="C20" s="98" t="s">
        <v>10</v>
      </c>
      <c r="D20" s="98" t="s">
        <v>16</v>
      </c>
      <c r="E20" s="98"/>
      <c r="F20" s="12">
        <f t="shared" si="0"/>
        <v>102</v>
      </c>
      <c r="G20" s="12">
        <f t="shared" si="0"/>
        <v>102</v>
      </c>
    </row>
    <row r="21" spans="1:10" ht="25.5" x14ac:dyDescent="0.2">
      <c r="A21" s="19" t="s">
        <v>33</v>
      </c>
      <c r="B21" s="16"/>
      <c r="C21" s="16" t="s">
        <v>10</v>
      </c>
      <c r="D21" s="16" t="s">
        <v>17</v>
      </c>
      <c r="E21" s="16"/>
      <c r="F21" s="17">
        <f t="shared" si="0"/>
        <v>102</v>
      </c>
      <c r="G21" s="17">
        <f t="shared" si="0"/>
        <v>102</v>
      </c>
    </row>
    <row r="22" spans="1:10" ht="39" customHeight="1" x14ac:dyDescent="0.2">
      <c r="A22" s="18" t="s">
        <v>18</v>
      </c>
      <c r="B22" s="16"/>
      <c r="C22" s="16" t="s">
        <v>10</v>
      </c>
      <c r="D22" s="16" t="s">
        <v>17</v>
      </c>
      <c r="E22" s="16" t="s">
        <v>19</v>
      </c>
      <c r="F22" s="17">
        <v>102</v>
      </c>
      <c r="G22" s="17">
        <v>102</v>
      </c>
    </row>
    <row r="23" spans="1:10" s="13" customFormat="1" ht="60" customHeight="1" x14ac:dyDescent="0.2">
      <c r="A23" s="11" t="s">
        <v>20</v>
      </c>
      <c r="B23" s="98"/>
      <c r="C23" s="98" t="s">
        <v>21</v>
      </c>
      <c r="D23" s="98"/>
      <c r="E23" s="98"/>
      <c r="F23" s="12">
        <f>F24</f>
        <v>8335.9000000000015</v>
      </c>
      <c r="G23" s="12">
        <f>G24</f>
        <v>7946.2000000000007</v>
      </c>
    </row>
    <row r="24" spans="1:10" s="13" customFormat="1" ht="33" customHeight="1" x14ac:dyDescent="0.2">
      <c r="A24" s="11" t="s">
        <v>22</v>
      </c>
      <c r="B24" s="98"/>
      <c r="C24" s="98" t="s">
        <v>21</v>
      </c>
      <c r="D24" s="98" t="s">
        <v>12</v>
      </c>
      <c r="E24" s="98"/>
      <c r="F24" s="12">
        <f>F25+F31</f>
        <v>8335.9000000000015</v>
      </c>
      <c r="G24" s="12">
        <f>G25+G31</f>
        <v>7946.2000000000007</v>
      </c>
    </row>
    <row r="25" spans="1:10" s="13" customFormat="1" ht="51" customHeight="1" x14ac:dyDescent="0.2">
      <c r="A25" s="11" t="s">
        <v>23</v>
      </c>
      <c r="B25" s="98"/>
      <c r="C25" s="98" t="s">
        <v>21</v>
      </c>
      <c r="D25" s="98" t="s">
        <v>24</v>
      </c>
      <c r="E25" s="98"/>
      <c r="F25" s="12">
        <f>F26</f>
        <v>1442.9</v>
      </c>
      <c r="G25" s="12">
        <f>G26</f>
        <v>1442.9</v>
      </c>
    </row>
    <row r="26" spans="1:10" s="13" customFormat="1" x14ac:dyDescent="0.2">
      <c r="A26" s="11" t="s">
        <v>15</v>
      </c>
      <c r="B26" s="98"/>
      <c r="C26" s="98" t="s">
        <v>21</v>
      </c>
      <c r="D26" s="98" t="s">
        <v>25</v>
      </c>
      <c r="E26" s="98"/>
      <c r="F26" s="12">
        <f>F27+F29</f>
        <v>1442.9</v>
      </c>
      <c r="G26" s="12">
        <f>G27+G29</f>
        <v>1442.9</v>
      </c>
    </row>
    <row r="27" spans="1:10" ht="25.5" x14ac:dyDescent="0.2">
      <c r="A27" s="19" t="s">
        <v>33</v>
      </c>
      <c r="B27" s="16"/>
      <c r="C27" s="16" t="s">
        <v>21</v>
      </c>
      <c r="D27" s="16" t="s">
        <v>27</v>
      </c>
      <c r="E27" s="16"/>
      <c r="F27" s="17">
        <f>F28</f>
        <v>1277.2</v>
      </c>
      <c r="G27" s="17">
        <f>G28</f>
        <v>1277.2</v>
      </c>
    </row>
    <row r="28" spans="1:10" ht="91.5" customHeight="1" x14ac:dyDescent="0.2">
      <c r="A28" s="20" t="s">
        <v>28</v>
      </c>
      <c r="B28" s="16"/>
      <c r="C28" s="16" t="s">
        <v>21</v>
      </c>
      <c r="D28" s="16" t="s">
        <v>27</v>
      </c>
      <c r="E28" s="16" t="s">
        <v>29</v>
      </c>
      <c r="F28" s="17">
        <v>1277.2</v>
      </c>
      <c r="G28" s="17">
        <v>1277.2</v>
      </c>
    </row>
    <row r="29" spans="1:10" ht="49.15" customHeight="1" x14ac:dyDescent="0.2">
      <c r="A29" s="19" t="s">
        <v>26</v>
      </c>
      <c r="B29" s="16"/>
      <c r="C29" s="16" t="s">
        <v>21</v>
      </c>
      <c r="D29" s="16" t="s">
        <v>30</v>
      </c>
      <c r="E29" s="16"/>
      <c r="F29" s="17">
        <v>165.7</v>
      </c>
      <c r="G29" s="17">
        <v>165.7</v>
      </c>
    </row>
    <row r="30" spans="1:10" ht="33" customHeight="1" x14ac:dyDescent="0.2">
      <c r="A30" s="19" t="s">
        <v>31</v>
      </c>
      <c r="B30" s="16"/>
      <c r="C30" s="16" t="s">
        <v>21</v>
      </c>
      <c r="D30" s="16" t="s">
        <v>30</v>
      </c>
      <c r="E30" s="16" t="s">
        <v>29</v>
      </c>
      <c r="F30" s="17">
        <v>165.7</v>
      </c>
      <c r="G30" s="21">
        <v>165.7</v>
      </c>
    </row>
    <row r="31" spans="1:10" s="13" customFormat="1" ht="30" customHeight="1" x14ac:dyDescent="0.2">
      <c r="A31" s="11" t="s">
        <v>32</v>
      </c>
      <c r="B31" s="98"/>
      <c r="C31" s="98" t="s">
        <v>21</v>
      </c>
      <c r="D31" s="98" t="s">
        <v>14</v>
      </c>
      <c r="E31" s="98"/>
      <c r="F31" s="12">
        <f>F32</f>
        <v>6893.0000000000009</v>
      </c>
      <c r="G31" s="12">
        <f>G32</f>
        <v>6503.3</v>
      </c>
    </row>
    <row r="32" spans="1:10" s="13" customFormat="1" x14ac:dyDescent="0.2">
      <c r="A32" s="11" t="s">
        <v>15</v>
      </c>
      <c r="B32" s="98"/>
      <c r="C32" s="98" t="s">
        <v>21</v>
      </c>
      <c r="D32" s="98" t="s">
        <v>16</v>
      </c>
      <c r="E32" s="98"/>
      <c r="F32" s="12">
        <f>F33+F36+F38</f>
        <v>6893.0000000000009</v>
      </c>
      <c r="G32" s="12">
        <f>G33+G36+G38</f>
        <v>6503.3</v>
      </c>
    </row>
    <row r="33" spans="1:7" ht="25.5" x14ac:dyDescent="0.2">
      <c r="A33" s="19" t="s">
        <v>33</v>
      </c>
      <c r="B33" s="16"/>
      <c r="C33" s="16" t="s">
        <v>21</v>
      </c>
      <c r="D33" s="16" t="s">
        <v>17</v>
      </c>
      <c r="E33" s="16"/>
      <c r="F33" s="17">
        <f>F34+F35</f>
        <v>6338.7000000000007</v>
      </c>
      <c r="G33" s="17">
        <f>G34+G35</f>
        <v>5949</v>
      </c>
    </row>
    <row r="34" spans="1:7" ht="87" customHeight="1" x14ac:dyDescent="0.2">
      <c r="A34" s="20" t="s">
        <v>28</v>
      </c>
      <c r="B34" s="16"/>
      <c r="C34" s="16" t="s">
        <v>21</v>
      </c>
      <c r="D34" s="16" t="s">
        <v>17</v>
      </c>
      <c r="E34" s="16" t="s">
        <v>29</v>
      </c>
      <c r="F34" s="17">
        <v>4569.3</v>
      </c>
      <c r="G34" s="17">
        <v>4569.3</v>
      </c>
    </row>
    <row r="35" spans="1:7" ht="70.900000000000006" customHeight="1" x14ac:dyDescent="0.2">
      <c r="A35" s="22" t="s">
        <v>34</v>
      </c>
      <c r="B35" s="16"/>
      <c r="C35" s="16" t="s">
        <v>21</v>
      </c>
      <c r="D35" s="16" t="s">
        <v>17</v>
      </c>
      <c r="E35" s="16" t="s">
        <v>19</v>
      </c>
      <c r="F35" s="17">
        <v>1769.4</v>
      </c>
      <c r="G35" s="17">
        <v>1379.7</v>
      </c>
    </row>
    <row r="36" spans="1:7" ht="38.450000000000003" customHeight="1" x14ac:dyDescent="0.2">
      <c r="A36" s="19" t="s">
        <v>33</v>
      </c>
      <c r="B36" s="16"/>
      <c r="C36" s="16" t="s">
        <v>21</v>
      </c>
      <c r="D36" s="16" t="s">
        <v>35</v>
      </c>
      <c r="E36" s="16"/>
      <c r="F36" s="17">
        <f>F37</f>
        <v>554.29999999999995</v>
      </c>
      <c r="G36" s="17">
        <f>G37</f>
        <v>554.29999999999995</v>
      </c>
    </row>
    <row r="37" spans="1:7" ht="32.450000000000003" customHeight="1" x14ac:dyDescent="0.2">
      <c r="A37" s="19" t="s">
        <v>31</v>
      </c>
      <c r="B37" s="16"/>
      <c r="C37" s="16" t="s">
        <v>21</v>
      </c>
      <c r="D37" s="16" t="s">
        <v>35</v>
      </c>
      <c r="E37" s="16" t="s">
        <v>29</v>
      </c>
      <c r="F37" s="17">
        <v>554.29999999999995</v>
      </c>
      <c r="G37" s="21">
        <v>554.29999999999995</v>
      </c>
    </row>
    <row r="38" spans="1:7" ht="31.15" hidden="1" customHeight="1" x14ac:dyDescent="0.2">
      <c r="A38" s="19" t="s">
        <v>33</v>
      </c>
      <c r="B38" s="16"/>
      <c r="C38" s="16" t="s">
        <v>21</v>
      </c>
      <c r="D38" s="16" t="s">
        <v>36</v>
      </c>
      <c r="E38" s="16"/>
      <c r="F38" s="17">
        <f>F39</f>
        <v>0</v>
      </c>
      <c r="G38" s="17">
        <f>G39</f>
        <v>0</v>
      </c>
    </row>
    <row r="39" spans="1:7" ht="45.6" hidden="1" customHeight="1" x14ac:dyDescent="0.2">
      <c r="A39" s="19" t="s">
        <v>31</v>
      </c>
      <c r="B39" s="16"/>
      <c r="C39" s="16" t="s">
        <v>21</v>
      </c>
      <c r="D39" s="16" t="s">
        <v>36</v>
      </c>
      <c r="E39" s="16" t="s">
        <v>37</v>
      </c>
      <c r="F39" s="17"/>
      <c r="G39" s="21">
        <f>F39+F39*0.05</f>
        <v>0</v>
      </c>
    </row>
    <row r="40" spans="1:7" s="13" customFormat="1" ht="38.25" x14ac:dyDescent="0.2">
      <c r="A40" s="23" t="s">
        <v>38</v>
      </c>
      <c r="B40" s="98"/>
      <c r="C40" s="98" t="s">
        <v>39</v>
      </c>
      <c r="D40" s="98"/>
      <c r="E40" s="98"/>
      <c r="F40" s="12">
        <f t="shared" ref="F40:G42" si="1">F41</f>
        <v>226.89999999999998</v>
      </c>
      <c r="G40" s="12">
        <f t="shared" si="1"/>
        <v>226.9</v>
      </c>
    </row>
    <row r="41" spans="1:7" s="13" customFormat="1" ht="25.5" x14ac:dyDescent="0.2">
      <c r="A41" s="89" t="s">
        <v>22</v>
      </c>
      <c r="B41" s="40"/>
      <c r="C41" s="40" t="s">
        <v>39</v>
      </c>
      <c r="D41" s="40" t="s">
        <v>12</v>
      </c>
      <c r="E41" s="40"/>
      <c r="F41" s="50">
        <f t="shared" si="1"/>
        <v>226.89999999999998</v>
      </c>
      <c r="G41" s="50">
        <f t="shared" si="1"/>
        <v>226.9</v>
      </c>
    </row>
    <row r="42" spans="1:7" s="13" customFormat="1" ht="25.5" x14ac:dyDescent="0.2">
      <c r="A42" s="89" t="s">
        <v>32</v>
      </c>
      <c r="B42" s="40"/>
      <c r="C42" s="40" t="s">
        <v>39</v>
      </c>
      <c r="D42" s="40" t="s">
        <v>14</v>
      </c>
      <c r="E42" s="40"/>
      <c r="F42" s="50">
        <f t="shared" si="1"/>
        <v>226.89999999999998</v>
      </c>
      <c r="G42" s="50">
        <f t="shared" si="1"/>
        <v>226.9</v>
      </c>
    </row>
    <row r="43" spans="1:7" s="13" customFormat="1" x14ac:dyDescent="0.2">
      <c r="A43" s="89" t="s">
        <v>15</v>
      </c>
      <c r="B43" s="40"/>
      <c r="C43" s="40" t="s">
        <v>39</v>
      </c>
      <c r="D43" s="40" t="s">
        <v>16</v>
      </c>
      <c r="E43" s="40"/>
      <c r="F43" s="50">
        <f>F44+F46</f>
        <v>226.89999999999998</v>
      </c>
      <c r="G43" s="50">
        <v>226.9</v>
      </c>
    </row>
    <row r="44" spans="1:7" ht="51" x14ac:dyDescent="0.2">
      <c r="A44" s="24" t="s">
        <v>40</v>
      </c>
      <c r="B44" s="16"/>
      <c r="C44" s="16" t="s">
        <v>39</v>
      </c>
      <c r="D44" s="16" t="s">
        <v>41</v>
      </c>
      <c r="E44" s="16"/>
      <c r="F44" s="17">
        <f>F45</f>
        <v>190.1</v>
      </c>
      <c r="G44" s="17">
        <f>G45</f>
        <v>190.1</v>
      </c>
    </row>
    <row r="45" spans="1:7" ht="60" x14ac:dyDescent="0.2">
      <c r="A45" s="25" t="s">
        <v>38</v>
      </c>
      <c r="B45" s="16"/>
      <c r="C45" s="16" t="s">
        <v>39</v>
      </c>
      <c r="D45" s="16" t="s">
        <v>41</v>
      </c>
      <c r="E45" s="16" t="s">
        <v>42</v>
      </c>
      <c r="F45" s="17">
        <v>190.1</v>
      </c>
      <c r="G45" s="17">
        <v>190.1</v>
      </c>
    </row>
    <row r="46" spans="1:7" ht="51" x14ac:dyDescent="0.2">
      <c r="A46" s="15" t="s">
        <v>43</v>
      </c>
      <c r="B46" s="16"/>
      <c r="C46" s="16" t="s">
        <v>39</v>
      </c>
      <c r="D46" s="16" t="s">
        <v>44</v>
      </c>
      <c r="E46" s="16"/>
      <c r="F46" s="17">
        <f>F47</f>
        <v>36.799999999999997</v>
      </c>
      <c r="G46" s="17">
        <v>36.799999999999997</v>
      </c>
    </row>
    <row r="47" spans="1:7" ht="43.5" customHeight="1" x14ac:dyDescent="0.2">
      <c r="A47" s="25" t="s">
        <v>38</v>
      </c>
      <c r="B47" s="16"/>
      <c r="C47" s="16" t="s">
        <v>39</v>
      </c>
      <c r="D47" s="16" t="s">
        <v>44</v>
      </c>
      <c r="E47" s="16" t="s">
        <v>42</v>
      </c>
      <c r="F47" s="17">
        <v>36.799999999999997</v>
      </c>
      <c r="G47" s="17">
        <v>36.799999999999997</v>
      </c>
    </row>
    <row r="48" spans="1:7" ht="0.6" customHeight="1" x14ac:dyDescent="0.2">
      <c r="A48" s="19" t="s">
        <v>45</v>
      </c>
      <c r="B48" s="16"/>
      <c r="C48" s="98" t="s">
        <v>46</v>
      </c>
      <c r="D48" s="98" t="s">
        <v>47</v>
      </c>
      <c r="E48" s="98"/>
      <c r="F48" s="12">
        <f t="shared" ref="F48:G49" si="2">F49</f>
        <v>0</v>
      </c>
      <c r="G48" s="12">
        <f t="shared" si="2"/>
        <v>0</v>
      </c>
    </row>
    <row r="49" spans="1:7" ht="21" hidden="1" customHeight="1" x14ac:dyDescent="0.2">
      <c r="A49" s="15" t="s">
        <v>48</v>
      </c>
      <c r="B49" s="10"/>
      <c r="C49" s="16" t="s">
        <v>46</v>
      </c>
      <c r="D49" s="10" t="s">
        <v>49</v>
      </c>
      <c r="E49" s="16"/>
      <c r="F49" s="17">
        <f t="shared" si="2"/>
        <v>0</v>
      </c>
      <c r="G49" s="17">
        <f t="shared" si="2"/>
        <v>0</v>
      </c>
    </row>
    <row r="50" spans="1:7" ht="30.6" hidden="1" customHeight="1" x14ac:dyDescent="0.2">
      <c r="A50" s="26" t="s">
        <v>50</v>
      </c>
      <c r="B50" s="10"/>
      <c r="C50" s="16" t="s">
        <v>46</v>
      </c>
      <c r="D50" s="10" t="s">
        <v>49</v>
      </c>
      <c r="E50" s="16" t="s">
        <v>51</v>
      </c>
      <c r="F50" s="17"/>
      <c r="G50" s="21">
        <f>F50+F50*0.05</f>
        <v>0</v>
      </c>
    </row>
    <row r="51" spans="1:7" s="13" customFormat="1" x14ac:dyDescent="0.2">
      <c r="A51" s="23" t="s">
        <v>54</v>
      </c>
      <c r="B51" s="98"/>
      <c r="C51" s="98" t="s">
        <v>55</v>
      </c>
      <c r="D51" s="98"/>
      <c r="E51" s="98"/>
      <c r="F51" s="12">
        <v>976.1</v>
      </c>
      <c r="G51" s="12">
        <v>839.4</v>
      </c>
    </row>
    <row r="52" spans="1:7" s="13" customFormat="1" ht="0.75" customHeight="1" x14ac:dyDescent="0.2">
      <c r="A52" s="11" t="s">
        <v>57</v>
      </c>
      <c r="B52" s="98"/>
      <c r="C52" s="98" t="s">
        <v>55</v>
      </c>
      <c r="D52" s="98" t="s">
        <v>58</v>
      </c>
      <c r="E52" s="98"/>
      <c r="F52" s="12">
        <f t="shared" ref="F52:G54" si="3">F53</f>
        <v>0</v>
      </c>
      <c r="G52" s="12">
        <f t="shared" si="3"/>
        <v>0</v>
      </c>
    </row>
    <row r="53" spans="1:7" s="13" customFormat="1" ht="102" hidden="1" x14ac:dyDescent="0.2">
      <c r="A53" s="27" t="s">
        <v>59</v>
      </c>
      <c r="B53" s="98"/>
      <c r="C53" s="98" t="s">
        <v>55</v>
      </c>
      <c r="D53" s="98" t="s">
        <v>60</v>
      </c>
      <c r="E53" s="98"/>
      <c r="F53" s="12">
        <f t="shared" si="3"/>
        <v>0</v>
      </c>
      <c r="G53" s="12">
        <f t="shared" si="3"/>
        <v>0</v>
      </c>
    </row>
    <row r="54" spans="1:7" ht="102" hidden="1" x14ac:dyDescent="0.2">
      <c r="A54" s="28" t="s">
        <v>61</v>
      </c>
      <c r="B54" s="16"/>
      <c r="C54" s="16" t="s">
        <v>55</v>
      </c>
      <c r="D54" s="16" t="s">
        <v>62</v>
      </c>
      <c r="E54" s="16"/>
      <c r="F54" s="17">
        <f t="shared" si="3"/>
        <v>0</v>
      </c>
      <c r="G54" s="17">
        <f t="shared" si="3"/>
        <v>0</v>
      </c>
    </row>
    <row r="55" spans="1:7" s="13" customFormat="1" ht="38.25" hidden="1" x14ac:dyDescent="0.2">
      <c r="A55" s="29" t="s">
        <v>63</v>
      </c>
      <c r="B55" s="16"/>
      <c r="C55" s="16" t="s">
        <v>55</v>
      </c>
      <c r="D55" s="16" t="s">
        <v>62</v>
      </c>
      <c r="E55" s="16" t="s">
        <v>37</v>
      </c>
      <c r="F55" s="17"/>
      <c r="G55" s="21">
        <f>F55+F55*0.05</f>
        <v>0</v>
      </c>
    </row>
    <row r="56" spans="1:7" s="13" customFormat="1" ht="0.75" hidden="1" customHeight="1" x14ac:dyDescent="0.2">
      <c r="A56" s="11" t="s">
        <v>11</v>
      </c>
      <c r="B56" s="98"/>
      <c r="C56" s="98" t="s">
        <v>55</v>
      </c>
      <c r="D56" s="98" t="s">
        <v>12</v>
      </c>
      <c r="E56" s="98"/>
      <c r="F56" s="12">
        <f t="shared" ref="F56:G60" si="4">F57</f>
        <v>3.5</v>
      </c>
      <c r="G56" s="12">
        <f t="shared" si="4"/>
        <v>3.5</v>
      </c>
    </row>
    <row r="57" spans="1:7" s="13" customFormat="1" ht="25.5" hidden="1" x14ac:dyDescent="0.2">
      <c r="A57" s="11" t="s">
        <v>13</v>
      </c>
      <c r="B57" s="98"/>
      <c r="C57" s="98" t="s">
        <v>55</v>
      </c>
      <c r="D57" s="98" t="s">
        <v>14</v>
      </c>
      <c r="E57" s="98"/>
      <c r="F57" s="12">
        <f t="shared" si="4"/>
        <v>3.5</v>
      </c>
      <c r="G57" s="12">
        <f t="shared" si="4"/>
        <v>3.5</v>
      </c>
    </row>
    <row r="58" spans="1:7" s="13" customFormat="1" ht="33.6" customHeight="1" x14ac:dyDescent="0.2">
      <c r="A58" s="11" t="s">
        <v>15</v>
      </c>
      <c r="B58" s="98"/>
      <c r="C58" s="98" t="s">
        <v>55</v>
      </c>
      <c r="D58" s="98" t="s">
        <v>16</v>
      </c>
      <c r="E58" s="98"/>
      <c r="F58" s="12">
        <f t="shared" si="4"/>
        <v>3.5</v>
      </c>
      <c r="G58" s="12">
        <f t="shared" si="4"/>
        <v>3.5</v>
      </c>
    </row>
    <row r="59" spans="1:7" ht="70.150000000000006" customHeight="1" x14ac:dyDescent="0.2">
      <c r="A59" s="19" t="s">
        <v>64</v>
      </c>
      <c r="B59" s="16"/>
      <c r="C59" s="16" t="s">
        <v>55</v>
      </c>
      <c r="D59" s="16" t="s">
        <v>65</v>
      </c>
      <c r="E59" s="16"/>
      <c r="F59" s="17">
        <f t="shared" si="4"/>
        <v>3.5</v>
      </c>
      <c r="G59" s="17">
        <f t="shared" si="4"/>
        <v>3.5</v>
      </c>
    </row>
    <row r="60" spans="1:7" ht="38.450000000000003" customHeight="1" x14ac:dyDescent="0.2">
      <c r="A60" s="19" t="s">
        <v>31</v>
      </c>
      <c r="B60" s="16"/>
      <c r="C60" s="16" t="s">
        <v>55</v>
      </c>
      <c r="D60" s="16" t="s">
        <v>65</v>
      </c>
      <c r="E60" s="16"/>
      <c r="F60" s="17">
        <f t="shared" si="4"/>
        <v>3.5</v>
      </c>
      <c r="G60" s="17">
        <f t="shared" si="4"/>
        <v>3.5</v>
      </c>
    </row>
    <row r="61" spans="1:7" ht="39" customHeight="1" x14ac:dyDescent="0.2">
      <c r="A61" s="29" t="s">
        <v>63</v>
      </c>
      <c r="B61" s="16"/>
      <c r="C61" s="16" t="s">
        <v>55</v>
      </c>
      <c r="D61" s="16" t="s">
        <v>65</v>
      </c>
      <c r="E61" s="16" t="s">
        <v>19</v>
      </c>
      <c r="F61" s="17">
        <v>3.5</v>
      </c>
      <c r="G61" s="21">
        <v>3.5</v>
      </c>
    </row>
    <row r="62" spans="1:7" s="13" customFormat="1" ht="25.5" x14ac:dyDescent="0.2">
      <c r="A62" s="11" t="s">
        <v>66</v>
      </c>
      <c r="B62" s="98"/>
      <c r="C62" s="98" t="s">
        <v>55</v>
      </c>
      <c r="D62" s="98" t="s">
        <v>47</v>
      </c>
      <c r="E62" s="98"/>
      <c r="F62" s="12">
        <f t="shared" ref="F62:G64" si="5">F63</f>
        <v>972.6</v>
      </c>
      <c r="G62" s="12">
        <f t="shared" si="5"/>
        <v>835.90000000000009</v>
      </c>
    </row>
    <row r="63" spans="1:7" s="13" customFormat="1" x14ac:dyDescent="0.2">
      <c r="A63" s="89" t="s">
        <v>15</v>
      </c>
      <c r="B63" s="40"/>
      <c r="C63" s="40" t="s">
        <v>55</v>
      </c>
      <c r="D63" s="40" t="s">
        <v>67</v>
      </c>
      <c r="E63" s="40"/>
      <c r="F63" s="50">
        <f t="shared" si="5"/>
        <v>972.6</v>
      </c>
      <c r="G63" s="50">
        <f t="shared" si="5"/>
        <v>835.90000000000009</v>
      </c>
    </row>
    <row r="64" spans="1:7" s="13" customFormat="1" x14ac:dyDescent="0.2">
      <c r="A64" s="89" t="s">
        <v>15</v>
      </c>
      <c r="B64" s="40"/>
      <c r="C64" s="40" t="s">
        <v>55</v>
      </c>
      <c r="D64" s="40" t="s">
        <v>68</v>
      </c>
      <c r="E64" s="40"/>
      <c r="F64" s="50">
        <f t="shared" si="5"/>
        <v>972.6</v>
      </c>
      <c r="G64" s="50">
        <f t="shared" si="5"/>
        <v>835.90000000000009</v>
      </c>
    </row>
    <row r="65" spans="1:7" ht="38.25" x14ac:dyDescent="0.2">
      <c r="A65" s="19" t="s">
        <v>241</v>
      </c>
      <c r="B65" s="16"/>
      <c r="C65" s="16" t="s">
        <v>55</v>
      </c>
      <c r="D65" s="16" t="s">
        <v>244</v>
      </c>
      <c r="E65" s="16"/>
      <c r="F65" s="17">
        <f>F66+F67</f>
        <v>972.6</v>
      </c>
      <c r="G65" s="17">
        <f>G66+G67</f>
        <v>835.90000000000009</v>
      </c>
    </row>
    <row r="66" spans="1:7" ht="30" x14ac:dyDescent="0.2">
      <c r="A66" s="18" t="s">
        <v>18</v>
      </c>
      <c r="B66" s="16"/>
      <c r="C66" s="16" t="s">
        <v>55</v>
      </c>
      <c r="D66" s="16" t="s">
        <v>244</v>
      </c>
      <c r="E66" s="16" t="s">
        <v>19</v>
      </c>
      <c r="F66" s="17">
        <v>670.1</v>
      </c>
      <c r="G66" s="17">
        <v>550.20000000000005</v>
      </c>
    </row>
    <row r="67" spans="1:7" ht="15" x14ac:dyDescent="0.2">
      <c r="A67" s="20" t="s">
        <v>52</v>
      </c>
      <c r="B67" s="16"/>
      <c r="C67" s="16" t="s">
        <v>55</v>
      </c>
      <c r="D67" s="16" t="s">
        <v>244</v>
      </c>
      <c r="E67" s="16" t="s">
        <v>53</v>
      </c>
      <c r="F67" s="17">
        <v>302.5</v>
      </c>
      <c r="G67" s="17">
        <v>285.7</v>
      </c>
    </row>
    <row r="68" spans="1:7" s="13" customFormat="1" ht="30" customHeight="1" x14ac:dyDescent="0.2">
      <c r="A68" s="11" t="s">
        <v>69</v>
      </c>
      <c r="B68" s="98"/>
      <c r="C68" s="98" t="s">
        <v>70</v>
      </c>
      <c r="D68" s="98"/>
      <c r="E68" s="98"/>
      <c r="F68" s="12">
        <f t="shared" ref="F68:G71" si="6">F69</f>
        <v>154.1</v>
      </c>
      <c r="G68" s="12">
        <f t="shared" si="6"/>
        <v>154.1</v>
      </c>
    </row>
    <row r="69" spans="1:7" s="13" customFormat="1" ht="37.15" customHeight="1" x14ac:dyDescent="0.2">
      <c r="A69" s="89" t="s">
        <v>71</v>
      </c>
      <c r="B69" s="40"/>
      <c r="C69" s="40" t="s">
        <v>72</v>
      </c>
      <c r="D69" s="40"/>
      <c r="E69" s="40"/>
      <c r="F69" s="50">
        <f t="shared" si="6"/>
        <v>154.1</v>
      </c>
      <c r="G69" s="50">
        <f t="shared" si="6"/>
        <v>154.1</v>
      </c>
    </row>
    <row r="70" spans="1:7" s="13" customFormat="1" ht="27" customHeight="1" x14ac:dyDescent="0.2">
      <c r="A70" s="89" t="s">
        <v>66</v>
      </c>
      <c r="B70" s="40"/>
      <c r="C70" s="40" t="s">
        <v>72</v>
      </c>
      <c r="D70" s="40" t="s">
        <v>47</v>
      </c>
      <c r="E70" s="40"/>
      <c r="F70" s="50">
        <f t="shared" si="6"/>
        <v>154.1</v>
      </c>
      <c r="G70" s="50">
        <f t="shared" si="6"/>
        <v>154.1</v>
      </c>
    </row>
    <row r="71" spans="1:7" s="13" customFormat="1" ht="34.15" customHeight="1" x14ac:dyDescent="0.2">
      <c r="A71" s="89" t="s">
        <v>73</v>
      </c>
      <c r="B71" s="40"/>
      <c r="C71" s="40" t="s">
        <v>72</v>
      </c>
      <c r="D71" s="40" t="s">
        <v>67</v>
      </c>
      <c r="E71" s="40"/>
      <c r="F71" s="50">
        <f t="shared" si="6"/>
        <v>154.1</v>
      </c>
      <c r="G71" s="50">
        <f t="shared" si="6"/>
        <v>154.1</v>
      </c>
    </row>
    <row r="72" spans="1:7" s="13" customFormat="1" ht="42" customHeight="1" x14ac:dyDescent="0.2">
      <c r="A72" s="89" t="s">
        <v>71</v>
      </c>
      <c r="B72" s="40"/>
      <c r="C72" s="40" t="s">
        <v>72</v>
      </c>
      <c r="D72" s="40" t="s">
        <v>68</v>
      </c>
      <c r="E72" s="40"/>
      <c r="F72" s="50">
        <v>154.1</v>
      </c>
      <c r="G72" s="50">
        <v>154.1</v>
      </c>
    </row>
    <row r="73" spans="1:7" ht="40.9" customHeight="1" x14ac:dyDescent="0.2">
      <c r="A73" s="15" t="s">
        <v>74</v>
      </c>
      <c r="B73" s="16"/>
      <c r="C73" s="16" t="s">
        <v>72</v>
      </c>
      <c r="D73" s="16" t="s">
        <v>75</v>
      </c>
      <c r="E73" s="16"/>
      <c r="F73" s="17">
        <v>149.1</v>
      </c>
      <c r="G73" s="17">
        <v>149.1</v>
      </c>
    </row>
    <row r="74" spans="1:7" ht="24.6" customHeight="1" x14ac:dyDescent="0.2">
      <c r="A74" s="19" t="s">
        <v>31</v>
      </c>
      <c r="B74" s="16"/>
      <c r="C74" s="16" t="s">
        <v>72</v>
      </c>
      <c r="D74" s="16" t="s">
        <v>75</v>
      </c>
      <c r="E74" s="16" t="s">
        <v>29</v>
      </c>
      <c r="F74" s="17">
        <v>149.1</v>
      </c>
      <c r="G74" s="121">
        <v>154.1</v>
      </c>
    </row>
    <row r="75" spans="1:7" ht="41.25" customHeight="1" x14ac:dyDescent="0.2">
      <c r="A75" s="15" t="s">
        <v>74</v>
      </c>
      <c r="B75" s="16"/>
      <c r="C75" s="16" t="s">
        <v>72</v>
      </c>
      <c r="D75" s="16" t="s">
        <v>75</v>
      </c>
      <c r="E75" s="16"/>
      <c r="F75" s="103">
        <v>5</v>
      </c>
      <c r="G75" s="94">
        <v>5</v>
      </c>
    </row>
    <row r="76" spans="1:7" ht="30" customHeight="1" x14ac:dyDescent="0.2">
      <c r="A76" s="18" t="s">
        <v>18</v>
      </c>
      <c r="B76" s="16"/>
      <c r="C76" s="16" t="s">
        <v>72</v>
      </c>
      <c r="D76" s="16" t="s">
        <v>75</v>
      </c>
      <c r="E76" s="16" t="s">
        <v>19</v>
      </c>
      <c r="F76" s="17">
        <v>5</v>
      </c>
      <c r="G76" s="120">
        <v>5</v>
      </c>
    </row>
    <row r="77" spans="1:7" ht="25.5" x14ac:dyDescent="0.2">
      <c r="A77" s="11" t="s">
        <v>76</v>
      </c>
      <c r="B77" s="98"/>
      <c r="C77" s="98" t="s">
        <v>77</v>
      </c>
      <c r="D77" s="98"/>
      <c r="E77" s="98"/>
      <c r="F77" s="12">
        <f>F78+F86</f>
        <v>98</v>
      </c>
      <c r="G77" s="12">
        <f>G78+G86</f>
        <v>55.9</v>
      </c>
    </row>
    <row r="78" spans="1:7" s="13" customFormat="1" ht="56.45" customHeight="1" x14ac:dyDescent="0.2">
      <c r="A78" s="89" t="s">
        <v>78</v>
      </c>
      <c r="B78" s="40"/>
      <c r="C78" s="40" t="s">
        <v>79</v>
      </c>
      <c r="D78" s="40"/>
      <c r="E78" s="40"/>
      <c r="F78" s="50">
        <v>1.1000000000000001</v>
      </c>
      <c r="G78" s="50">
        <v>0</v>
      </c>
    </row>
    <row r="79" spans="1:7" s="13" customFormat="1" ht="51" x14ac:dyDescent="0.2">
      <c r="A79" s="89" t="s">
        <v>250</v>
      </c>
      <c r="B79" s="40"/>
      <c r="C79" s="40" t="s">
        <v>79</v>
      </c>
      <c r="D79" s="40" t="s">
        <v>92</v>
      </c>
      <c r="E79" s="40"/>
      <c r="F79" s="50">
        <v>1.1000000000000001</v>
      </c>
      <c r="G79" s="50">
        <f>G81</f>
        <v>0</v>
      </c>
    </row>
    <row r="80" spans="1:7" s="13" customFormat="1" x14ac:dyDescent="0.2">
      <c r="A80" s="113" t="s">
        <v>226</v>
      </c>
      <c r="B80" s="40"/>
      <c r="C80" s="40" t="s">
        <v>79</v>
      </c>
      <c r="D80" s="40" t="s">
        <v>233</v>
      </c>
      <c r="E80" s="40"/>
      <c r="F80" s="50">
        <v>0</v>
      </c>
      <c r="G80" s="50">
        <v>0</v>
      </c>
    </row>
    <row r="81" spans="1:7" s="13" customFormat="1" ht="76.5" x14ac:dyDescent="0.2">
      <c r="A81" s="90" t="s">
        <v>253</v>
      </c>
      <c r="B81" s="40"/>
      <c r="C81" s="40" t="s">
        <v>79</v>
      </c>
      <c r="D81" s="40" t="s">
        <v>210</v>
      </c>
      <c r="E81" s="40"/>
      <c r="F81" s="50">
        <f t="shared" ref="F81:G82" si="7">F82</f>
        <v>1.1000000000000001</v>
      </c>
      <c r="G81" s="50">
        <f t="shared" si="7"/>
        <v>0</v>
      </c>
    </row>
    <row r="82" spans="1:7" ht="38.25" x14ac:dyDescent="0.2">
      <c r="A82" s="19" t="s">
        <v>80</v>
      </c>
      <c r="B82" s="16"/>
      <c r="C82" s="16" t="s">
        <v>79</v>
      </c>
      <c r="D82" s="16" t="s">
        <v>245</v>
      </c>
      <c r="E82" s="16"/>
      <c r="F82" s="17">
        <f t="shared" si="7"/>
        <v>1.1000000000000001</v>
      </c>
      <c r="G82" s="17">
        <f t="shared" si="7"/>
        <v>0</v>
      </c>
    </row>
    <row r="83" spans="1:7" ht="30" x14ac:dyDescent="0.2">
      <c r="A83" s="18" t="s">
        <v>18</v>
      </c>
      <c r="B83" s="16"/>
      <c r="C83" s="16" t="s">
        <v>79</v>
      </c>
      <c r="D83" s="16" t="s">
        <v>245</v>
      </c>
      <c r="E83" s="16" t="s">
        <v>19</v>
      </c>
      <c r="F83" s="17">
        <v>1.1000000000000001</v>
      </c>
      <c r="G83" s="17">
        <v>0</v>
      </c>
    </row>
    <row r="84" spans="1:7" ht="45" hidden="1" x14ac:dyDescent="0.2">
      <c r="A84" s="18" t="s">
        <v>83</v>
      </c>
      <c r="B84" s="16"/>
      <c r="C84" s="16" t="s">
        <v>79</v>
      </c>
      <c r="D84" s="16" t="s">
        <v>191</v>
      </c>
      <c r="E84" s="16"/>
      <c r="F84" s="17"/>
      <c r="G84" s="17"/>
    </row>
    <row r="85" spans="1:7" ht="30" hidden="1" x14ac:dyDescent="0.2">
      <c r="A85" s="18" t="s">
        <v>18</v>
      </c>
      <c r="B85" s="16"/>
      <c r="C85" s="16" t="s">
        <v>79</v>
      </c>
      <c r="D85" s="16" t="s">
        <v>191</v>
      </c>
      <c r="E85" s="16" t="s">
        <v>19</v>
      </c>
      <c r="F85" s="17"/>
      <c r="G85" s="17"/>
    </row>
    <row r="86" spans="1:7" s="13" customFormat="1" x14ac:dyDescent="0.2">
      <c r="A86" s="11" t="s">
        <v>81</v>
      </c>
      <c r="B86" s="98"/>
      <c r="C86" s="98" t="s">
        <v>82</v>
      </c>
      <c r="D86" s="98"/>
      <c r="E86" s="98"/>
      <c r="F86" s="12">
        <v>96.9</v>
      </c>
      <c r="G86" s="12">
        <v>55.9</v>
      </c>
    </row>
    <row r="87" spans="1:7" s="13" customFormat="1" ht="51" x14ac:dyDescent="0.2">
      <c r="A87" s="11" t="s">
        <v>318</v>
      </c>
      <c r="B87" s="98"/>
      <c r="C87" s="98" t="s">
        <v>82</v>
      </c>
      <c r="D87" s="98" t="s">
        <v>88</v>
      </c>
      <c r="E87" s="98"/>
      <c r="F87" s="12">
        <f>F89</f>
        <v>96.9</v>
      </c>
      <c r="G87" s="12">
        <f>G89</f>
        <v>55.9</v>
      </c>
    </row>
    <row r="88" spans="1:7" s="13" customFormat="1" x14ac:dyDescent="0.2">
      <c r="A88" s="11" t="s">
        <v>226</v>
      </c>
      <c r="B88" s="112"/>
      <c r="C88" s="112" t="s">
        <v>82</v>
      </c>
      <c r="D88" s="112" t="s">
        <v>229</v>
      </c>
      <c r="E88" s="112"/>
      <c r="F88" s="12">
        <v>70.900000000000006</v>
      </c>
      <c r="G88" s="12">
        <v>55.9</v>
      </c>
    </row>
    <row r="89" spans="1:7" s="13" customFormat="1" ht="38.25" x14ac:dyDescent="0.2">
      <c r="A89" s="91" t="s">
        <v>252</v>
      </c>
      <c r="B89" s="40"/>
      <c r="C89" s="40" t="s">
        <v>82</v>
      </c>
      <c r="D89" s="40" t="s">
        <v>248</v>
      </c>
      <c r="E89" s="40"/>
      <c r="F89" s="50">
        <v>96.9</v>
      </c>
      <c r="G89" s="50">
        <v>55.9</v>
      </c>
    </row>
    <row r="90" spans="1:7" s="13" customFormat="1" ht="89.25" x14ac:dyDescent="0.2">
      <c r="A90" s="91" t="s">
        <v>251</v>
      </c>
      <c r="B90" s="40"/>
      <c r="C90" s="40" t="s">
        <v>82</v>
      </c>
      <c r="D90" s="40" t="s">
        <v>247</v>
      </c>
      <c r="E90" s="40"/>
      <c r="F90" s="50">
        <f>F91</f>
        <v>70.94</v>
      </c>
      <c r="G90" s="50">
        <f>G91</f>
        <v>29.9</v>
      </c>
    </row>
    <row r="91" spans="1:7" ht="30" x14ac:dyDescent="0.2">
      <c r="A91" s="18" t="s">
        <v>18</v>
      </c>
      <c r="B91" s="16"/>
      <c r="C91" s="16" t="s">
        <v>82</v>
      </c>
      <c r="D91" s="16" t="s">
        <v>247</v>
      </c>
      <c r="E91" s="16" t="s">
        <v>19</v>
      </c>
      <c r="F91" s="17">
        <v>70.94</v>
      </c>
      <c r="G91" s="17">
        <v>29.9</v>
      </c>
    </row>
    <row r="92" spans="1:7" ht="25.5" x14ac:dyDescent="0.2">
      <c r="A92" s="91" t="s">
        <v>249</v>
      </c>
      <c r="B92" s="16"/>
      <c r="C92" s="16" t="s">
        <v>82</v>
      </c>
      <c r="D92" s="16" t="s">
        <v>246</v>
      </c>
      <c r="E92" s="16"/>
      <c r="F92" s="17">
        <v>26</v>
      </c>
      <c r="G92" s="17">
        <v>26</v>
      </c>
    </row>
    <row r="93" spans="1:7" ht="30" x14ac:dyDescent="0.2">
      <c r="A93" s="18" t="s">
        <v>18</v>
      </c>
      <c r="B93" s="16"/>
      <c r="C93" s="16" t="s">
        <v>82</v>
      </c>
      <c r="D93" s="16" t="s">
        <v>246</v>
      </c>
      <c r="E93" s="16"/>
      <c r="F93" s="17">
        <v>26</v>
      </c>
      <c r="G93" s="17">
        <v>26</v>
      </c>
    </row>
    <row r="94" spans="1:7" ht="15" x14ac:dyDescent="0.2">
      <c r="A94" s="18" t="s">
        <v>215</v>
      </c>
      <c r="B94" s="16"/>
      <c r="C94" s="16" t="s">
        <v>82</v>
      </c>
      <c r="D94" s="16" t="s">
        <v>246</v>
      </c>
      <c r="E94" s="16" t="s">
        <v>19</v>
      </c>
      <c r="F94" s="17">
        <v>26</v>
      </c>
      <c r="G94" s="17">
        <v>26</v>
      </c>
    </row>
    <row r="95" spans="1:7" s="13" customFormat="1" x14ac:dyDescent="0.2">
      <c r="A95" s="11" t="s">
        <v>84</v>
      </c>
      <c r="B95" s="98"/>
      <c r="C95" s="98" t="s">
        <v>85</v>
      </c>
      <c r="D95" s="98"/>
      <c r="E95" s="98"/>
      <c r="F95" s="12">
        <f>F96+F142</f>
        <v>2265.8000000000002</v>
      </c>
      <c r="G95" s="12">
        <f>G96+G142</f>
        <v>1967.1</v>
      </c>
    </row>
    <row r="96" spans="1:7" s="13" customFormat="1" x14ac:dyDescent="0.2">
      <c r="A96" s="11" t="s">
        <v>86</v>
      </c>
      <c r="B96" s="98"/>
      <c r="C96" s="98" t="s">
        <v>87</v>
      </c>
      <c r="D96" s="98"/>
      <c r="E96" s="98"/>
      <c r="F96" s="12">
        <v>2261.8000000000002</v>
      </c>
      <c r="G96" s="12">
        <v>1967.1</v>
      </c>
    </row>
    <row r="97" spans="1:7" s="13" customFormat="1" x14ac:dyDescent="0.2">
      <c r="A97" s="11" t="s">
        <v>254</v>
      </c>
      <c r="B97" s="119"/>
      <c r="C97" s="119" t="s">
        <v>87</v>
      </c>
      <c r="D97" s="119" t="s">
        <v>255</v>
      </c>
      <c r="E97" s="119"/>
      <c r="F97" s="12">
        <v>261.2</v>
      </c>
      <c r="G97" s="12">
        <v>168.6</v>
      </c>
    </row>
    <row r="98" spans="1:7" s="13" customFormat="1" ht="48.75" customHeight="1" x14ac:dyDescent="0.2">
      <c r="A98" s="89" t="s">
        <v>256</v>
      </c>
      <c r="B98" s="119"/>
      <c r="C98" s="40" t="s">
        <v>87</v>
      </c>
      <c r="D98" s="40" t="s">
        <v>257</v>
      </c>
      <c r="E98" s="119"/>
      <c r="F98" s="50">
        <v>261.2</v>
      </c>
      <c r="G98" s="50">
        <v>168.6</v>
      </c>
    </row>
    <row r="99" spans="1:7" s="13" customFormat="1" ht="30" x14ac:dyDescent="0.2">
      <c r="A99" s="18" t="s">
        <v>18</v>
      </c>
      <c r="B99" s="119"/>
      <c r="C99" s="40" t="s">
        <v>87</v>
      </c>
      <c r="D99" s="40" t="s">
        <v>257</v>
      </c>
      <c r="E99" s="40" t="s">
        <v>19</v>
      </c>
      <c r="F99" s="50">
        <v>261.2</v>
      </c>
      <c r="G99" s="50">
        <v>168.6</v>
      </c>
    </row>
    <row r="100" spans="1:7" s="13" customFormat="1" ht="79.150000000000006" customHeight="1" x14ac:dyDescent="0.2">
      <c r="A100" s="37" t="s">
        <v>316</v>
      </c>
      <c r="B100" s="98"/>
      <c r="C100" s="98" t="s">
        <v>87</v>
      </c>
      <c r="D100" s="98" t="s">
        <v>56</v>
      </c>
      <c r="E100" s="98"/>
      <c r="F100" s="12">
        <f>F102</f>
        <v>768.9</v>
      </c>
      <c r="G100" s="12">
        <v>768.9</v>
      </c>
    </row>
    <row r="101" spans="1:7" s="13" customFormat="1" ht="31.9" customHeight="1" x14ac:dyDescent="0.2">
      <c r="A101" s="114" t="s">
        <v>226</v>
      </c>
      <c r="B101" s="112"/>
      <c r="C101" s="112" t="s">
        <v>87</v>
      </c>
      <c r="D101" s="112" t="s">
        <v>228</v>
      </c>
      <c r="E101" s="112"/>
      <c r="F101" s="12">
        <v>768.9</v>
      </c>
      <c r="G101" s="12">
        <v>768.9</v>
      </c>
    </row>
    <row r="102" spans="1:7" s="13" customFormat="1" ht="89.25" x14ac:dyDescent="0.2">
      <c r="A102" s="15" t="s">
        <v>113</v>
      </c>
      <c r="B102" s="98"/>
      <c r="C102" s="98" t="s">
        <v>87</v>
      </c>
      <c r="D102" s="97" t="s">
        <v>293</v>
      </c>
      <c r="E102" s="98"/>
      <c r="F102" s="12">
        <v>768.9</v>
      </c>
      <c r="G102" s="12">
        <v>768.9</v>
      </c>
    </row>
    <row r="103" spans="1:7" s="13" customFormat="1" ht="37.9" customHeight="1" x14ac:dyDescent="0.2">
      <c r="A103" s="15" t="s">
        <v>306</v>
      </c>
      <c r="B103" s="98"/>
      <c r="C103" s="16" t="s">
        <v>87</v>
      </c>
      <c r="D103" s="16" t="s">
        <v>307</v>
      </c>
      <c r="E103" s="98"/>
      <c r="F103" s="50">
        <f>F104</f>
        <v>768.9</v>
      </c>
      <c r="G103" s="50">
        <f>G104</f>
        <v>768.9</v>
      </c>
    </row>
    <row r="104" spans="1:7" s="13" customFormat="1" ht="26.45" customHeight="1" x14ac:dyDescent="0.2">
      <c r="A104" s="18" t="s">
        <v>18</v>
      </c>
      <c r="B104" s="16"/>
      <c r="C104" s="16" t="s">
        <v>87</v>
      </c>
      <c r="D104" s="16" t="s">
        <v>307</v>
      </c>
      <c r="E104" s="16" t="s">
        <v>19</v>
      </c>
      <c r="F104" s="50">
        <v>768.9</v>
      </c>
      <c r="G104" s="50">
        <v>768.9</v>
      </c>
    </row>
    <row r="105" spans="1:7" ht="30.6" hidden="1" customHeight="1" x14ac:dyDescent="0.2">
      <c r="A105" s="15" t="s">
        <v>89</v>
      </c>
      <c r="B105" s="16"/>
      <c r="C105" s="16" t="s">
        <v>87</v>
      </c>
      <c r="D105" s="16"/>
      <c r="E105" s="16"/>
      <c r="F105" s="17">
        <f>F106</f>
        <v>0</v>
      </c>
      <c r="G105" s="17">
        <f>G106</f>
        <v>0</v>
      </c>
    </row>
    <row r="106" spans="1:7" ht="57.6" hidden="1" customHeight="1" x14ac:dyDescent="0.2">
      <c r="A106" s="53"/>
      <c r="B106" s="16"/>
      <c r="C106" s="16" t="s">
        <v>87</v>
      </c>
      <c r="D106" s="16"/>
      <c r="E106" s="16"/>
      <c r="F106" s="17"/>
      <c r="G106" s="21">
        <v>0</v>
      </c>
    </row>
    <row r="107" spans="1:7" ht="34.9" hidden="1" customHeight="1" x14ac:dyDescent="0.2">
      <c r="A107" s="53" t="s">
        <v>212</v>
      </c>
      <c r="B107" s="16"/>
      <c r="C107" s="16" t="s">
        <v>87</v>
      </c>
      <c r="D107" s="16" t="s">
        <v>211</v>
      </c>
      <c r="E107" s="16"/>
      <c r="F107" s="17">
        <f>F108</f>
        <v>0</v>
      </c>
      <c r="G107" s="17">
        <f>G108</f>
        <v>0</v>
      </c>
    </row>
    <row r="108" spans="1:7" ht="25.9" hidden="1" customHeight="1" x14ac:dyDescent="0.2">
      <c r="A108" s="18" t="s">
        <v>18</v>
      </c>
      <c r="B108" s="16"/>
      <c r="C108" s="16" t="s">
        <v>87</v>
      </c>
      <c r="D108" s="16" t="s">
        <v>211</v>
      </c>
      <c r="E108" s="16" t="s">
        <v>19</v>
      </c>
      <c r="F108" s="17">
        <v>0</v>
      </c>
      <c r="G108" s="17">
        <v>0</v>
      </c>
    </row>
    <row r="109" spans="1:7" ht="49.15" hidden="1" customHeight="1" x14ac:dyDescent="0.2">
      <c r="A109" s="29"/>
      <c r="B109" s="16"/>
      <c r="C109" s="16" t="s">
        <v>87</v>
      </c>
      <c r="D109" s="16" t="s">
        <v>199</v>
      </c>
      <c r="E109" s="16"/>
      <c r="F109" s="17" t="e">
        <f>#REF!</f>
        <v>#REF!</v>
      </c>
      <c r="G109" s="93" t="e">
        <f>#REF!</f>
        <v>#REF!</v>
      </c>
    </row>
    <row r="110" spans="1:7" ht="21.6" hidden="1" customHeight="1" x14ac:dyDescent="0.2">
      <c r="A110" s="29"/>
      <c r="B110" s="16"/>
      <c r="C110" s="16" t="s">
        <v>87</v>
      </c>
      <c r="D110" s="16" t="s">
        <v>91</v>
      </c>
      <c r="E110" s="16" t="s">
        <v>37</v>
      </c>
      <c r="F110" s="73"/>
      <c r="G110" s="21">
        <f>F110+F110*0.05</f>
        <v>0</v>
      </c>
    </row>
    <row r="111" spans="1:7" ht="103.15" hidden="1" customHeight="1" x14ac:dyDescent="0.2">
      <c r="A111" s="77" t="s">
        <v>194</v>
      </c>
      <c r="B111" s="78"/>
      <c r="C111" s="75" t="s">
        <v>140</v>
      </c>
      <c r="D111" s="79" t="s">
        <v>92</v>
      </c>
      <c r="E111" s="78"/>
      <c r="F111" s="76">
        <f t="shared" ref="F111:G113" si="8">F112</f>
        <v>0</v>
      </c>
      <c r="G111" s="76">
        <f t="shared" si="8"/>
        <v>0</v>
      </c>
    </row>
    <row r="112" spans="1:7" ht="42.6" hidden="1" customHeight="1" x14ac:dyDescent="0.2">
      <c r="A112" s="80" t="s">
        <v>203</v>
      </c>
      <c r="B112" s="78"/>
      <c r="C112" s="75" t="s">
        <v>140</v>
      </c>
      <c r="D112" s="81" t="s">
        <v>93</v>
      </c>
      <c r="E112" s="78"/>
      <c r="F112" s="73">
        <f t="shared" si="8"/>
        <v>0</v>
      </c>
      <c r="G112" s="73">
        <f t="shared" si="8"/>
        <v>0</v>
      </c>
    </row>
    <row r="113" spans="1:7" ht="65.45" hidden="1" customHeight="1" x14ac:dyDescent="0.2">
      <c r="A113" s="82" t="s">
        <v>94</v>
      </c>
      <c r="B113" s="78"/>
      <c r="C113" s="78" t="s">
        <v>202</v>
      </c>
      <c r="D113" s="81" t="s">
        <v>95</v>
      </c>
      <c r="E113" s="78"/>
      <c r="F113" s="73">
        <f t="shared" si="8"/>
        <v>0</v>
      </c>
      <c r="G113" s="73">
        <f t="shared" si="8"/>
        <v>0</v>
      </c>
    </row>
    <row r="114" spans="1:7" ht="34.15" hidden="1" customHeight="1" x14ac:dyDescent="0.2">
      <c r="A114" s="74" t="s">
        <v>18</v>
      </c>
      <c r="B114" s="78"/>
      <c r="C114" s="78" t="s">
        <v>202</v>
      </c>
      <c r="D114" s="81" t="s">
        <v>95</v>
      </c>
      <c r="E114" s="78">
        <v>200</v>
      </c>
      <c r="F114" s="73"/>
      <c r="G114" s="83"/>
    </row>
    <row r="115" spans="1:7" s="13" customFormat="1" ht="40.15" hidden="1" customHeight="1" x14ac:dyDescent="0.2">
      <c r="A115" s="11" t="s">
        <v>96</v>
      </c>
      <c r="B115" s="98"/>
      <c r="C115" s="98" t="s">
        <v>87</v>
      </c>
      <c r="D115" s="98" t="s">
        <v>97</v>
      </c>
      <c r="E115" s="98"/>
      <c r="F115" s="76">
        <f t="shared" ref="F115:G117" si="9">F116</f>
        <v>0</v>
      </c>
      <c r="G115" s="12">
        <f t="shared" si="9"/>
        <v>0</v>
      </c>
    </row>
    <row r="116" spans="1:7" s="13" customFormat="1" ht="39.6" hidden="1" customHeight="1" x14ac:dyDescent="0.2">
      <c r="A116" s="11" t="s">
        <v>98</v>
      </c>
      <c r="B116" s="98"/>
      <c r="C116" s="98" t="s">
        <v>87</v>
      </c>
      <c r="D116" s="98" t="s">
        <v>99</v>
      </c>
      <c r="E116" s="98"/>
      <c r="F116" s="76">
        <f t="shared" si="9"/>
        <v>0</v>
      </c>
      <c r="G116" s="12">
        <f t="shared" si="9"/>
        <v>0</v>
      </c>
    </row>
    <row r="117" spans="1:7" ht="35.450000000000003" hidden="1" customHeight="1" x14ac:dyDescent="0.2">
      <c r="A117" s="15" t="s">
        <v>90</v>
      </c>
      <c r="B117" s="16"/>
      <c r="C117" s="16" t="s">
        <v>87</v>
      </c>
      <c r="D117" s="16" t="s">
        <v>100</v>
      </c>
      <c r="E117" s="16"/>
      <c r="F117" s="73">
        <f t="shared" si="9"/>
        <v>0</v>
      </c>
      <c r="G117" s="17">
        <f t="shared" si="9"/>
        <v>0</v>
      </c>
    </row>
    <row r="118" spans="1:7" ht="38.450000000000003" hidden="1" customHeight="1" x14ac:dyDescent="0.2">
      <c r="A118" s="29" t="s">
        <v>63</v>
      </c>
      <c r="B118" s="31"/>
      <c r="C118" s="31" t="s">
        <v>87</v>
      </c>
      <c r="D118" s="31" t="s">
        <v>100</v>
      </c>
      <c r="E118" s="31">
        <v>240</v>
      </c>
      <c r="F118" s="73"/>
      <c r="G118" s="21">
        <f>F118+F118*0.05</f>
        <v>0</v>
      </c>
    </row>
    <row r="119" spans="1:7" ht="35.450000000000003" hidden="1" customHeight="1" x14ac:dyDescent="0.2">
      <c r="A119" s="11" t="s">
        <v>101</v>
      </c>
      <c r="B119" s="31"/>
      <c r="C119" s="98" t="s">
        <v>87</v>
      </c>
      <c r="D119" s="32" t="s">
        <v>102</v>
      </c>
      <c r="E119" s="31"/>
      <c r="F119" s="73">
        <f t="shared" ref="F119:G121" si="10">F120</f>
        <v>0</v>
      </c>
      <c r="G119" s="17">
        <f t="shared" si="10"/>
        <v>0</v>
      </c>
    </row>
    <row r="120" spans="1:7" ht="43.9" hidden="1" customHeight="1" x14ac:dyDescent="0.2">
      <c r="A120" s="11" t="s">
        <v>98</v>
      </c>
      <c r="B120" s="31"/>
      <c r="C120" s="98" t="s">
        <v>87</v>
      </c>
      <c r="D120" s="9" t="s">
        <v>103</v>
      </c>
      <c r="E120" s="31"/>
      <c r="F120" s="73">
        <f t="shared" si="10"/>
        <v>0</v>
      </c>
      <c r="G120" s="17">
        <f t="shared" si="10"/>
        <v>0</v>
      </c>
    </row>
    <row r="121" spans="1:7" ht="32.450000000000003" hidden="1" customHeight="1" x14ac:dyDescent="0.2">
      <c r="A121" s="29" t="s">
        <v>104</v>
      </c>
      <c r="B121" s="31"/>
      <c r="C121" s="16" t="s">
        <v>87</v>
      </c>
      <c r="D121" s="9" t="s">
        <v>105</v>
      </c>
      <c r="E121" s="31"/>
      <c r="F121" s="73">
        <f t="shared" si="10"/>
        <v>0</v>
      </c>
      <c r="G121" s="17">
        <f t="shared" si="10"/>
        <v>0</v>
      </c>
    </row>
    <row r="122" spans="1:7" ht="37.9" hidden="1" customHeight="1" x14ac:dyDescent="0.2">
      <c r="A122" s="29" t="s">
        <v>63</v>
      </c>
      <c r="B122" s="31"/>
      <c r="C122" s="31" t="s">
        <v>87</v>
      </c>
      <c r="D122" s="9" t="s">
        <v>105</v>
      </c>
      <c r="E122" s="31">
        <v>240</v>
      </c>
      <c r="F122" s="73"/>
      <c r="G122" s="21">
        <f>F122+F122*0.05</f>
        <v>0</v>
      </c>
    </row>
    <row r="123" spans="1:7" ht="37.9" hidden="1" customHeight="1" x14ac:dyDescent="0.2">
      <c r="A123" s="30" t="s">
        <v>106</v>
      </c>
      <c r="B123" s="31"/>
      <c r="C123" s="98" t="s">
        <v>87</v>
      </c>
      <c r="D123" s="32" t="s">
        <v>107</v>
      </c>
      <c r="E123" s="31"/>
      <c r="F123" s="73">
        <f t="shared" ref="F123:G125" si="11">F124</f>
        <v>0</v>
      </c>
      <c r="G123" s="17">
        <f t="shared" si="11"/>
        <v>0</v>
      </c>
    </row>
    <row r="124" spans="1:7" ht="38.450000000000003" hidden="1" customHeight="1" x14ac:dyDescent="0.2">
      <c r="A124" s="11"/>
      <c r="B124" s="31"/>
      <c r="C124" s="98" t="s">
        <v>87</v>
      </c>
      <c r="D124" s="9" t="s">
        <v>108</v>
      </c>
      <c r="E124" s="31"/>
      <c r="F124" s="73">
        <f t="shared" si="11"/>
        <v>0</v>
      </c>
      <c r="G124" s="17">
        <f t="shared" si="11"/>
        <v>0</v>
      </c>
    </row>
    <row r="125" spans="1:7" ht="34.15" hidden="1" customHeight="1" x14ac:dyDescent="0.2">
      <c r="A125" s="15" t="s">
        <v>94</v>
      </c>
      <c r="B125" s="31"/>
      <c r="C125" s="16" t="s">
        <v>87</v>
      </c>
      <c r="D125" s="9" t="s">
        <v>109</v>
      </c>
      <c r="E125" s="31"/>
      <c r="F125" s="73">
        <f t="shared" si="11"/>
        <v>0</v>
      </c>
      <c r="G125" s="17">
        <f t="shared" si="11"/>
        <v>0</v>
      </c>
    </row>
    <row r="126" spans="1:7" ht="39" hidden="1" customHeight="1" x14ac:dyDescent="0.2">
      <c r="A126" s="34" t="s">
        <v>110</v>
      </c>
      <c r="B126" s="31"/>
      <c r="C126" s="31" t="s">
        <v>87</v>
      </c>
      <c r="D126" s="9" t="s">
        <v>109</v>
      </c>
      <c r="E126" s="31">
        <v>200</v>
      </c>
      <c r="F126" s="73"/>
      <c r="G126" s="21">
        <f>F126+F126*0.05</f>
        <v>0</v>
      </c>
    </row>
    <row r="127" spans="1:7" s="13" customFormat="1" ht="76.5" hidden="1" x14ac:dyDescent="0.2">
      <c r="A127" s="11" t="s">
        <v>111</v>
      </c>
      <c r="B127" s="98"/>
      <c r="C127" s="98" t="s">
        <v>87</v>
      </c>
      <c r="D127" s="98" t="s">
        <v>112</v>
      </c>
      <c r="E127" s="98"/>
      <c r="F127" s="76">
        <f t="shared" ref="F127:G128" si="12">F128</f>
        <v>0</v>
      </c>
      <c r="G127" s="12">
        <f t="shared" si="12"/>
        <v>0</v>
      </c>
    </row>
    <row r="128" spans="1:7" s="13" customFormat="1" ht="51" hidden="1" x14ac:dyDescent="0.2">
      <c r="A128" s="35" t="s">
        <v>193</v>
      </c>
      <c r="B128" s="98"/>
      <c r="C128" s="98" t="s">
        <v>87</v>
      </c>
      <c r="D128" s="98" t="s">
        <v>152</v>
      </c>
      <c r="E128" s="98"/>
      <c r="F128" s="76">
        <f t="shared" si="12"/>
        <v>0</v>
      </c>
      <c r="G128" s="12">
        <f t="shared" si="12"/>
        <v>0</v>
      </c>
    </row>
    <row r="129" spans="1:7" s="13" customFormat="1" ht="89.25" hidden="1" x14ac:dyDescent="0.2">
      <c r="A129" s="36" t="s">
        <v>113</v>
      </c>
      <c r="B129" s="98"/>
      <c r="C129" s="98" t="s">
        <v>87</v>
      </c>
      <c r="D129" s="98" t="s">
        <v>153</v>
      </c>
      <c r="E129" s="98"/>
      <c r="F129" s="76">
        <f>F130</f>
        <v>0</v>
      </c>
      <c r="G129" s="12">
        <f>G130</f>
        <v>0</v>
      </c>
    </row>
    <row r="130" spans="1:7" ht="30" hidden="1" x14ac:dyDescent="0.2">
      <c r="A130" s="18" t="s">
        <v>18</v>
      </c>
      <c r="B130" s="16"/>
      <c r="C130" s="16" t="s">
        <v>87</v>
      </c>
      <c r="D130" s="98" t="s">
        <v>153</v>
      </c>
      <c r="E130" s="16" t="s">
        <v>19</v>
      </c>
      <c r="F130" s="73"/>
      <c r="G130" s="17">
        <v>0</v>
      </c>
    </row>
    <row r="131" spans="1:7" ht="76.5" x14ac:dyDescent="0.2">
      <c r="A131" s="11" t="s">
        <v>302</v>
      </c>
      <c r="B131" s="16"/>
      <c r="C131" s="16" t="s">
        <v>87</v>
      </c>
      <c r="D131" s="16" t="s">
        <v>321</v>
      </c>
      <c r="E131" s="16"/>
      <c r="F131" s="128">
        <v>1231.8</v>
      </c>
      <c r="G131" s="128">
        <v>1029.5999999999999</v>
      </c>
    </row>
    <row r="132" spans="1:7" ht="43.9" customHeight="1" x14ac:dyDescent="0.2">
      <c r="A132" s="18" t="s">
        <v>200</v>
      </c>
      <c r="B132" s="16"/>
      <c r="C132" s="16" t="s">
        <v>87</v>
      </c>
      <c r="D132" s="16" t="s">
        <v>303</v>
      </c>
      <c r="E132" s="16"/>
      <c r="F132" s="17">
        <v>371.9</v>
      </c>
      <c r="G132" s="17">
        <v>186.4</v>
      </c>
    </row>
    <row r="133" spans="1:7" ht="30" x14ac:dyDescent="0.2">
      <c r="A133" s="18" t="s">
        <v>18</v>
      </c>
      <c r="B133" s="16"/>
      <c r="C133" s="16" t="s">
        <v>87</v>
      </c>
      <c r="D133" s="16" t="s">
        <v>303</v>
      </c>
      <c r="E133" s="16" t="s">
        <v>19</v>
      </c>
      <c r="F133" s="17">
        <v>371.9</v>
      </c>
      <c r="G133" s="17">
        <v>186.4</v>
      </c>
    </row>
    <row r="134" spans="1:7" ht="30" x14ac:dyDescent="0.2">
      <c r="A134" s="124" t="s">
        <v>220</v>
      </c>
      <c r="B134" s="125"/>
      <c r="C134" s="125" t="s">
        <v>87</v>
      </c>
      <c r="D134" s="16" t="s">
        <v>304</v>
      </c>
      <c r="E134" s="125"/>
      <c r="F134" s="93">
        <v>759.9</v>
      </c>
      <c r="G134" s="93">
        <v>743.2</v>
      </c>
    </row>
    <row r="135" spans="1:7" ht="30" x14ac:dyDescent="0.2">
      <c r="A135" s="18" t="s">
        <v>18</v>
      </c>
      <c r="B135" s="125"/>
      <c r="C135" s="125" t="s">
        <v>87</v>
      </c>
      <c r="D135" s="105" t="s">
        <v>304</v>
      </c>
      <c r="E135" s="125"/>
      <c r="F135" s="93">
        <v>759.9</v>
      </c>
      <c r="G135" s="93">
        <v>743.2</v>
      </c>
    </row>
    <row r="136" spans="1:7" ht="52.5" customHeight="1" x14ac:dyDescent="0.2">
      <c r="A136" s="108" t="s">
        <v>305</v>
      </c>
      <c r="B136" s="109"/>
      <c r="C136" s="109" t="s">
        <v>87</v>
      </c>
      <c r="D136" s="106" t="s">
        <v>301</v>
      </c>
      <c r="E136" s="109"/>
      <c r="F136" s="110">
        <v>100</v>
      </c>
      <c r="G136" s="110">
        <v>100</v>
      </c>
    </row>
    <row r="137" spans="1:7" ht="40.15" customHeight="1" x14ac:dyDescent="0.2">
      <c r="A137" s="104" t="s">
        <v>18</v>
      </c>
      <c r="B137" s="105"/>
      <c r="C137" s="105" t="s">
        <v>87</v>
      </c>
      <c r="D137" s="106" t="s">
        <v>301</v>
      </c>
      <c r="E137" s="106" t="s">
        <v>19</v>
      </c>
      <c r="F137" s="107">
        <v>100</v>
      </c>
      <c r="G137" s="107">
        <v>100</v>
      </c>
    </row>
    <row r="138" spans="1:7" ht="36.6" hidden="1" customHeight="1" x14ac:dyDescent="0.2">
      <c r="A138" s="18"/>
      <c r="B138" s="16"/>
      <c r="C138" s="16"/>
      <c r="D138" s="40"/>
      <c r="E138" s="40"/>
      <c r="F138" s="50"/>
      <c r="G138" s="50"/>
    </row>
    <row r="139" spans="1:7" ht="36.6" hidden="1" customHeight="1" x14ac:dyDescent="0.2">
      <c r="A139" s="18"/>
      <c r="B139" s="16"/>
      <c r="C139" s="16"/>
      <c r="D139" s="40"/>
      <c r="E139" s="40"/>
      <c r="F139" s="50"/>
      <c r="G139" s="50"/>
    </row>
    <row r="140" spans="1:7" ht="36.6" hidden="1" customHeight="1" x14ac:dyDescent="0.2">
      <c r="A140" s="18"/>
      <c r="B140" s="16"/>
      <c r="C140" s="16"/>
      <c r="D140" s="40"/>
      <c r="E140" s="40"/>
      <c r="F140" s="50"/>
      <c r="G140" s="50"/>
    </row>
    <row r="141" spans="1:7" ht="0.6" customHeight="1" x14ac:dyDescent="0.2">
      <c r="A141" s="18"/>
      <c r="B141" s="16"/>
      <c r="C141" s="16"/>
      <c r="D141" s="40"/>
      <c r="E141" s="40"/>
      <c r="F141" s="50"/>
      <c r="G141" s="50"/>
    </row>
    <row r="142" spans="1:7" ht="24.6" customHeight="1" x14ac:dyDescent="0.2">
      <c r="A142" s="11" t="s">
        <v>114</v>
      </c>
      <c r="B142" s="98"/>
      <c r="C142" s="98" t="s">
        <v>115</v>
      </c>
      <c r="D142" s="98"/>
      <c r="E142" s="98"/>
      <c r="F142" s="12">
        <f>F143+F147</f>
        <v>4</v>
      </c>
      <c r="G142" s="12">
        <f>G143+G147</f>
        <v>0</v>
      </c>
    </row>
    <row r="143" spans="1:7" ht="76.5" hidden="1" x14ac:dyDescent="0.2">
      <c r="A143" s="11" t="s">
        <v>116</v>
      </c>
      <c r="B143" s="98"/>
      <c r="C143" s="98" t="s">
        <v>115</v>
      </c>
      <c r="D143" s="98" t="s">
        <v>92</v>
      </c>
      <c r="E143" s="98"/>
      <c r="F143" s="12">
        <f t="shared" ref="F143:G145" si="13">F144</f>
        <v>0</v>
      </c>
      <c r="G143" s="12">
        <f t="shared" si="13"/>
        <v>0</v>
      </c>
    </row>
    <row r="144" spans="1:7" s="13" customFormat="1" ht="2.4500000000000002" hidden="1" customHeight="1" x14ac:dyDescent="0.2">
      <c r="A144" s="37" t="s">
        <v>117</v>
      </c>
      <c r="B144" s="98"/>
      <c r="C144" s="98" t="s">
        <v>115</v>
      </c>
      <c r="D144" s="98" t="s">
        <v>93</v>
      </c>
      <c r="E144" s="98"/>
      <c r="F144" s="12">
        <f t="shared" si="13"/>
        <v>0</v>
      </c>
      <c r="G144" s="12">
        <f t="shared" si="13"/>
        <v>0</v>
      </c>
    </row>
    <row r="145" spans="1:7" ht="39.6" hidden="1" customHeight="1" x14ac:dyDescent="0.2">
      <c r="A145" s="34" t="s">
        <v>118</v>
      </c>
      <c r="B145" s="16"/>
      <c r="C145" s="16" t="s">
        <v>115</v>
      </c>
      <c r="D145" s="16" t="s">
        <v>119</v>
      </c>
      <c r="E145" s="16"/>
      <c r="F145" s="17">
        <f t="shared" si="13"/>
        <v>0</v>
      </c>
      <c r="G145" s="17">
        <f t="shared" si="13"/>
        <v>0</v>
      </c>
    </row>
    <row r="146" spans="1:7" ht="26.45" hidden="1" customHeight="1" x14ac:dyDescent="0.2">
      <c r="A146" s="18" t="s">
        <v>18</v>
      </c>
      <c r="B146" s="16"/>
      <c r="C146" s="16" t="s">
        <v>115</v>
      </c>
      <c r="D146" s="16" t="s">
        <v>119</v>
      </c>
      <c r="E146" s="16" t="s">
        <v>19</v>
      </c>
      <c r="F146" s="17"/>
      <c r="G146" s="21">
        <f>F146+F146*0.05</f>
        <v>0</v>
      </c>
    </row>
    <row r="147" spans="1:7" s="13" customFormat="1" ht="65.25" customHeight="1" x14ac:dyDescent="0.2">
      <c r="A147" s="11" t="s">
        <v>317</v>
      </c>
      <c r="B147" s="98"/>
      <c r="C147" s="98" t="s">
        <v>115</v>
      </c>
      <c r="D147" s="98" t="s">
        <v>299</v>
      </c>
      <c r="E147" s="98"/>
      <c r="F147" s="12">
        <f t="shared" ref="F147:G150" si="14">F148</f>
        <v>4</v>
      </c>
      <c r="G147" s="12">
        <f t="shared" si="14"/>
        <v>0</v>
      </c>
    </row>
    <row r="148" spans="1:7" s="13" customFormat="1" x14ac:dyDescent="0.2">
      <c r="A148" s="89" t="s">
        <v>15</v>
      </c>
      <c r="B148" s="40"/>
      <c r="C148" s="40" t="s">
        <v>115</v>
      </c>
      <c r="D148" s="40" t="s">
        <v>298</v>
      </c>
      <c r="E148" s="40"/>
      <c r="F148" s="50">
        <f t="shared" si="14"/>
        <v>4</v>
      </c>
      <c r="G148" s="50">
        <f t="shared" si="14"/>
        <v>0</v>
      </c>
    </row>
    <row r="149" spans="1:7" s="13" customFormat="1" x14ac:dyDescent="0.2">
      <c r="A149" s="89" t="s">
        <v>15</v>
      </c>
      <c r="B149" s="40"/>
      <c r="C149" s="40" t="s">
        <v>115</v>
      </c>
      <c r="D149" s="40" t="s">
        <v>297</v>
      </c>
      <c r="E149" s="40"/>
      <c r="F149" s="50">
        <f t="shared" si="14"/>
        <v>4</v>
      </c>
      <c r="G149" s="50">
        <f t="shared" si="14"/>
        <v>0</v>
      </c>
    </row>
    <row r="150" spans="1:7" ht="51" x14ac:dyDescent="0.2">
      <c r="A150" s="15" t="s">
        <v>300</v>
      </c>
      <c r="B150" s="16"/>
      <c r="C150" s="16" t="s">
        <v>115</v>
      </c>
      <c r="D150" s="16" t="s">
        <v>296</v>
      </c>
      <c r="E150" s="16"/>
      <c r="F150" s="17">
        <f t="shared" si="14"/>
        <v>4</v>
      </c>
      <c r="G150" s="17">
        <f t="shared" si="14"/>
        <v>0</v>
      </c>
    </row>
    <row r="151" spans="1:7" ht="30" x14ac:dyDescent="0.2">
      <c r="A151" s="18" t="s">
        <v>18</v>
      </c>
      <c r="B151" s="16"/>
      <c r="C151" s="16" t="s">
        <v>115</v>
      </c>
      <c r="D151" s="16" t="s">
        <v>296</v>
      </c>
      <c r="E151" s="16" t="s">
        <v>19</v>
      </c>
      <c r="F151" s="17">
        <v>4</v>
      </c>
      <c r="G151" s="17">
        <v>0</v>
      </c>
    </row>
    <row r="152" spans="1:7" s="13" customFormat="1" x14ac:dyDescent="0.2">
      <c r="A152" s="11" t="s">
        <v>120</v>
      </c>
      <c r="B152" s="98"/>
      <c r="C152" s="98" t="s">
        <v>121</v>
      </c>
      <c r="D152" s="98"/>
      <c r="E152" s="98"/>
      <c r="F152" s="12">
        <f>F153+F171+F193</f>
        <v>6675.6</v>
      </c>
      <c r="G152" s="12">
        <f>G153+G171+G193</f>
        <v>6186.9</v>
      </c>
    </row>
    <row r="153" spans="1:7" s="13" customFormat="1" ht="12.6" customHeight="1" x14ac:dyDescent="0.2">
      <c r="A153" s="11" t="s">
        <v>122</v>
      </c>
      <c r="B153" s="98"/>
      <c r="C153" s="98" t="s">
        <v>123</v>
      </c>
      <c r="D153" s="98"/>
      <c r="E153" s="98"/>
      <c r="F153" s="12">
        <f>F154+F162</f>
        <v>948.1</v>
      </c>
      <c r="G153" s="12">
        <f>G154+G162</f>
        <v>871.9</v>
      </c>
    </row>
    <row r="154" spans="1:7" ht="94.9" hidden="1" customHeight="1" x14ac:dyDescent="0.2">
      <c r="A154" s="38" t="s">
        <v>124</v>
      </c>
      <c r="B154" s="16"/>
      <c r="C154" s="16" t="s">
        <v>123</v>
      </c>
      <c r="D154" s="16" t="s">
        <v>125</v>
      </c>
      <c r="E154" s="16"/>
      <c r="F154" s="17">
        <f>F155</f>
        <v>0</v>
      </c>
      <c r="G154" s="17">
        <f>G155</f>
        <v>0</v>
      </c>
    </row>
    <row r="155" spans="1:7" ht="37.9" hidden="1" customHeight="1" x14ac:dyDescent="0.2">
      <c r="A155" s="49" t="s">
        <v>126</v>
      </c>
      <c r="B155" s="16"/>
      <c r="C155" s="16" t="s">
        <v>123</v>
      </c>
      <c r="D155" s="16" t="s">
        <v>127</v>
      </c>
      <c r="E155" s="16"/>
      <c r="F155" s="17">
        <f>F156+F158+F160</f>
        <v>0</v>
      </c>
      <c r="G155" s="17">
        <f>G156+G158+G160</f>
        <v>0</v>
      </c>
    </row>
    <row r="156" spans="1:7" ht="39" hidden="1" customHeight="1" x14ac:dyDescent="0.2">
      <c r="A156" s="39" t="s">
        <v>128</v>
      </c>
      <c r="B156" s="16"/>
      <c r="C156" s="16" t="s">
        <v>123</v>
      </c>
      <c r="D156" s="16" t="s">
        <v>129</v>
      </c>
      <c r="E156" s="16"/>
      <c r="F156" s="17">
        <f>F157</f>
        <v>0</v>
      </c>
      <c r="G156" s="17">
        <f>G157</f>
        <v>0</v>
      </c>
    </row>
    <row r="157" spans="1:7" ht="37.15" hidden="1" customHeight="1" x14ac:dyDescent="0.2">
      <c r="A157" s="48" t="s">
        <v>130</v>
      </c>
      <c r="B157" s="40"/>
      <c r="C157" s="40" t="s">
        <v>123</v>
      </c>
      <c r="D157" s="40" t="s">
        <v>129</v>
      </c>
      <c r="E157" s="40" t="s">
        <v>131</v>
      </c>
      <c r="F157" s="50"/>
      <c r="G157" s="50">
        <v>0</v>
      </c>
    </row>
    <row r="158" spans="1:7" ht="36.6" hidden="1" customHeight="1" x14ac:dyDescent="0.2">
      <c r="A158" s="39" t="s">
        <v>128</v>
      </c>
      <c r="B158" s="16"/>
      <c r="C158" s="16" t="s">
        <v>123</v>
      </c>
      <c r="D158" s="16" t="s">
        <v>132</v>
      </c>
      <c r="E158" s="16"/>
      <c r="F158" s="17">
        <f>F159</f>
        <v>0</v>
      </c>
      <c r="G158" s="17">
        <f>G159</f>
        <v>0</v>
      </c>
    </row>
    <row r="159" spans="1:7" ht="31.9" hidden="1" customHeight="1" x14ac:dyDescent="0.2">
      <c r="A159" s="48" t="s">
        <v>130</v>
      </c>
      <c r="B159" s="40"/>
      <c r="C159" s="40" t="s">
        <v>123</v>
      </c>
      <c r="D159" s="40" t="s">
        <v>132</v>
      </c>
      <c r="E159" s="40" t="s">
        <v>131</v>
      </c>
      <c r="F159" s="50"/>
      <c r="G159" s="50">
        <v>0</v>
      </c>
    </row>
    <row r="160" spans="1:7" ht="36" hidden="1" customHeight="1" x14ac:dyDescent="0.2">
      <c r="A160" s="39" t="s">
        <v>128</v>
      </c>
      <c r="B160" s="16"/>
      <c r="C160" s="16" t="s">
        <v>123</v>
      </c>
      <c r="D160" s="46" t="s">
        <v>133</v>
      </c>
      <c r="E160" s="16"/>
      <c r="F160" s="17">
        <f>F161</f>
        <v>0</v>
      </c>
      <c r="G160" s="17">
        <f>G161</f>
        <v>0</v>
      </c>
    </row>
    <row r="161" spans="1:7" ht="41.45" hidden="1" customHeight="1" x14ac:dyDescent="0.2">
      <c r="A161" s="48" t="s">
        <v>130</v>
      </c>
      <c r="B161" s="16"/>
      <c r="C161" s="16" t="s">
        <v>123</v>
      </c>
      <c r="D161" s="46" t="s">
        <v>133</v>
      </c>
      <c r="E161" s="16" t="s">
        <v>131</v>
      </c>
      <c r="F161" s="17"/>
      <c r="G161" s="17">
        <v>0</v>
      </c>
    </row>
    <row r="162" spans="1:7" s="13" customFormat="1" ht="25.5" x14ac:dyDescent="0.2">
      <c r="A162" s="11" t="s">
        <v>66</v>
      </c>
      <c r="B162" s="98"/>
      <c r="C162" s="98" t="s">
        <v>123</v>
      </c>
      <c r="D162" s="98" t="s">
        <v>47</v>
      </c>
      <c r="E162" s="98"/>
      <c r="F162" s="12">
        <f>F163</f>
        <v>948.1</v>
      </c>
      <c r="G162" s="12">
        <f t="shared" ref="F162:G163" si="15">G163</f>
        <v>871.9</v>
      </c>
    </row>
    <row r="163" spans="1:7" s="13" customFormat="1" x14ac:dyDescent="0.2">
      <c r="A163" s="89" t="s">
        <v>15</v>
      </c>
      <c r="B163" s="40"/>
      <c r="C163" s="40" t="s">
        <v>123</v>
      </c>
      <c r="D163" s="40" t="s">
        <v>67</v>
      </c>
      <c r="E163" s="40"/>
      <c r="F163" s="50">
        <f t="shared" si="15"/>
        <v>948.1</v>
      </c>
      <c r="G163" s="50">
        <f t="shared" si="15"/>
        <v>871.9</v>
      </c>
    </row>
    <row r="164" spans="1:7" s="13" customFormat="1" x14ac:dyDescent="0.2">
      <c r="A164" s="89" t="s">
        <v>15</v>
      </c>
      <c r="B164" s="40"/>
      <c r="C164" s="40" t="s">
        <v>123</v>
      </c>
      <c r="D164" s="40" t="s">
        <v>68</v>
      </c>
      <c r="E164" s="40"/>
      <c r="F164" s="50">
        <v>948.1</v>
      </c>
      <c r="G164" s="50">
        <v>871.9</v>
      </c>
    </row>
    <row r="165" spans="1:7" s="13" customFormat="1" ht="25.5" x14ac:dyDescent="0.2">
      <c r="A165" s="89" t="s">
        <v>272</v>
      </c>
      <c r="B165" s="40"/>
      <c r="C165" s="40" t="s">
        <v>123</v>
      </c>
      <c r="D165" s="40" t="s">
        <v>273</v>
      </c>
      <c r="E165" s="40"/>
      <c r="F165" s="50">
        <v>16.8</v>
      </c>
      <c r="G165" s="50">
        <v>11.3</v>
      </c>
    </row>
    <row r="166" spans="1:7" s="13" customFormat="1" ht="30" x14ac:dyDescent="0.2">
      <c r="A166" s="18" t="s">
        <v>18</v>
      </c>
      <c r="B166" s="40"/>
      <c r="C166" s="40" t="s">
        <v>123</v>
      </c>
      <c r="D166" s="40" t="s">
        <v>273</v>
      </c>
      <c r="E166" s="40"/>
      <c r="F166" s="50">
        <v>16.8</v>
      </c>
      <c r="G166" s="50">
        <v>11.3</v>
      </c>
    </row>
    <row r="167" spans="1:7" ht="25.5" x14ac:dyDescent="0.2">
      <c r="A167" s="19" t="s">
        <v>134</v>
      </c>
      <c r="B167" s="16"/>
      <c r="C167" s="16" t="s">
        <v>123</v>
      </c>
      <c r="D167" s="16" t="s">
        <v>271</v>
      </c>
      <c r="E167" s="16"/>
      <c r="F167" s="17">
        <v>849.6</v>
      </c>
      <c r="G167" s="17">
        <v>795.6</v>
      </c>
    </row>
    <row r="168" spans="1:7" ht="30" x14ac:dyDescent="0.2">
      <c r="A168" s="18" t="s">
        <v>18</v>
      </c>
      <c r="B168" s="16"/>
      <c r="C168" s="16" t="s">
        <v>123</v>
      </c>
      <c r="D168" s="16" t="s">
        <v>271</v>
      </c>
      <c r="E168" s="16" t="s">
        <v>19</v>
      </c>
      <c r="F168" s="17">
        <v>849.6</v>
      </c>
      <c r="G168" s="17">
        <v>795.6</v>
      </c>
    </row>
    <row r="169" spans="1:7" ht="15" x14ac:dyDescent="0.2">
      <c r="A169" s="18" t="s">
        <v>274</v>
      </c>
      <c r="B169" s="16"/>
      <c r="C169" s="16" t="s">
        <v>123</v>
      </c>
      <c r="D169" s="16" t="s">
        <v>275</v>
      </c>
      <c r="E169" s="16"/>
      <c r="F169" s="17">
        <v>81.7</v>
      </c>
      <c r="G169" s="17">
        <v>65</v>
      </c>
    </row>
    <row r="170" spans="1:7" ht="30" x14ac:dyDescent="0.2">
      <c r="A170" s="18" t="s">
        <v>18</v>
      </c>
      <c r="B170" s="16"/>
      <c r="C170" s="16" t="s">
        <v>123</v>
      </c>
      <c r="D170" s="16" t="s">
        <v>275</v>
      </c>
      <c r="E170" s="16" t="s">
        <v>19</v>
      </c>
      <c r="F170" s="17">
        <v>81.7</v>
      </c>
      <c r="G170" s="17">
        <v>65</v>
      </c>
    </row>
    <row r="171" spans="1:7" s="13" customFormat="1" x14ac:dyDescent="0.2">
      <c r="A171" s="11" t="s">
        <v>135</v>
      </c>
      <c r="B171" s="98"/>
      <c r="C171" s="98" t="s">
        <v>136</v>
      </c>
      <c r="D171" s="98"/>
      <c r="E171" s="98"/>
      <c r="F171" s="12">
        <v>2030.9</v>
      </c>
      <c r="G171" s="12">
        <v>2020.9</v>
      </c>
    </row>
    <row r="172" spans="1:7" s="13" customFormat="1" ht="85.5" hidden="1" x14ac:dyDescent="0.2">
      <c r="A172" s="84" t="s">
        <v>201</v>
      </c>
      <c r="B172" s="98"/>
      <c r="C172" s="40" t="s">
        <v>136</v>
      </c>
      <c r="D172" s="40" t="s">
        <v>231</v>
      </c>
      <c r="E172" s="40"/>
      <c r="F172" s="50">
        <v>0</v>
      </c>
      <c r="G172" s="12"/>
    </row>
    <row r="173" spans="1:7" s="13" customFormat="1" ht="14.25" hidden="1" x14ac:dyDescent="0.2">
      <c r="A173" s="84" t="s">
        <v>230</v>
      </c>
      <c r="B173" s="100"/>
      <c r="C173" s="40" t="s">
        <v>136</v>
      </c>
      <c r="D173" s="40" t="s">
        <v>232</v>
      </c>
      <c r="E173" s="40"/>
      <c r="F173" s="50">
        <v>0</v>
      </c>
      <c r="G173" s="12"/>
    </row>
    <row r="174" spans="1:7" s="13" customFormat="1" ht="45" hidden="1" x14ac:dyDescent="0.25">
      <c r="A174" s="99" t="s">
        <v>218</v>
      </c>
      <c r="B174" s="100"/>
      <c r="C174" s="40" t="s">
        <v>136</v>
      </c>
      <c r="D174" s="40" t="s">
        <v>219</v>
      </c>
      <c r="E174" s="40"/>
      <c r="F174" s="50">
        <v>0</v>
      </c>
      <c r="G174" s="12"/>
    </row>
    <row r="175" spans="1:7" s="13" customFormat="1" ht="30" hidden="1" x14ac:dyDescent="0.25">
      <c r="A175" s="101" t="s">
        <v>217</v>
      </c>
      <c r="B175" s="100"/>
      <c r="C175" s="40" t="s">
        <v>136</v>
      </c>
      <c r="D175" s="40" t="s">
        <v>219</v>
      </c>
      <c r="E175" s="40"/>
      <c r="F175" s="50">
        <v>0</v>
      </c>
      <c r="G175" s="12"/>
    </row>
    <row r="176" spans="1:7" s="13" customFormat="1" ht="30" hidden="1" x14ac:dyDescent="0.2">
      <c r="A176" s="102" t="s">
        <v>18</v>
      </c>
      <c r="B176" s="98"/>
      <c r="C176" s="40" t="s">
        <v>136</v>
      </c>
      <c r="D176" s="40" t="s">
        <v>219</v>
      </c>
      <c r="E176" s="40" t="s">
        <v>19</v>
      </c>
      <c r="F176" s="50">
        <v>0</v>
      </c>
      <c r="G176" s="12"/>
    </row>
    <row r="177" spans="1:7" s="13" customFormat="1" ht="25.5" x14ac:dyDescent="0.2">
      <c r="A177" s="11" t="s">
        <v>276</v>
      </c>
      <c r="B177" s="98"/>
      <c r="C177" s="98" t="s">
        <v>136</v>
      </c>
      <c r="D177" s="98" t="s">
        <v>181</v>
      </c>
      <c r="E177" s="98"/>
      <c r="F177" s="12">
        <f>F178+F180+F182+F184</f>
        <v>520</v>
      </c>
      <c r="G177" s="12">
        <f>G178+G180+G182</f>
        <v>510</v>
      </c>
    </row>
    <row r="178" spans="1:7" ht="25.5" x14ac:dyDescent="0.2">
      <c r="A178" s="15" t="s">
        <v>278</v>
      </c>
      <c r="B178" s="16"/>
      <c r="C178" s="16" t="s">
        <v>136</v>
      </c>
      <c r="D178" s="16" t="s">
        <v>277</v>
      </c>
      <c r="E178" s="16"/>
      <c r="F178" s="17">
        <v>520</v>
      </c>
      <c r="G178" s="17">
        <v>510</v>
      </c>
    </row>
    <row r="179" spans="1:7" ht="42.6" customHeight="1" x14ac:dyDescent="0.2">
      <c r="A179" s="48" t="s">
        <v>18</v>
      </c>
      <c r="B179" s="16"/>
      <c r="C179" s="16" t="s">
        <v>136</v>
      </c>
      <c r="D179" s="16" t="s">
        <v>279</v>
      </c>
      <c r="E179" s="16" t="s">
        <v>19</v>
      </c>
      <c r="F179" s="17">
        <v>10</v>
      </c>
      <c r="G179" s="17">
        <v>0</v>
      </c>
    </row>
    <row r="180" spans="1:7" ht="0.6" hidden="1" customHeight="1" x14ac:dyDescent="0.2">
      <c r="A180" s="15" t="s">
        <v>189</v>
      </c>
      <c r="B180" s="16"/>
      <c r="C180" s="16" t="s">
        <v>136</v>
      </c>
      <c r="D180" s="16" t="s">
        <v>190</v>
      </c>
      <c r="E180" s="16"/>
      <c r="F180" s="17">
        <f>F181</f>
        <v>0</v>
      </c>
      <c r="G180" s="17">
        <f>G181</f>
        <v>0</v>
      </c>
    </row>
    <row r="181" spans="1:7" ht="30.6" hidden="1" customHeight="1" x14ac:dyDescent="0.2">
      <c r="A181" s="29" t="s">
        <v>63</v>
      </c>
      <c r="B181" s="16"/>
      <c r="C181" s="16" t="s">
        <v>136</v>
      </c>
      <c r="D181" s="16" t="s">
        <v>190</v>
      </c>
      <c r="E181" s="16" t="s">
        <v>37</v>
      </c>
      <c r="F181" s="17"/>
      <c r="G181" s="21"/>
    </row>
    <row r="182" spans="1:7" ht="54" hidden="1" customHeight="1" x14ac:dyDescent="0.2">
      <c r="A182" s="19" t="s">
        <v>137</v>
      </c>
      <c r="B182" s="16"/>
      <c r="C182" s="16" t="s">
        <v>136</v>
      </c>
      <c r="D182" s="44" t="s">
        <v>138</v>
      </c>
      <c r="E182" s="45"/>
      <c r="F182" s="17">
        <f>F183</f>
        <v>0</v>
      </c>
      <c r="G182" s="17">
        <f>G183</f>
        <v>0</v>
      </c>
    </row>
    <row r="183" spans="1:7" ht="35.450000000000003" hidden="1" customHeight="1" x14ac:dyDescent="0.2">
      <c r="A183" s="48" t="s">
        <v>18</v>
      </c>
      <c r="B183" s="16"/>
      <c r="C183" s="16" t="s">
        <v>136</v>
      </c>
      <c r="D183" s="44" t="s">
        <v>138</v>
      </c>
      <c r="E183" s="45" t="s">
        <v>19</v>
      </c>
      <c r="F183" s="17"/>
      <c r="G183" s="17"/>
    </row>
    <row r="184" spans="1:7" ht="44.45" hidden="1" customHeight="1" x14ac:dyDescent="0.2">
      <c r="A184" s="48" t="s">
        <v>192</v>
      </c>
      <c r="B184" s="16"/>
      <c r="C184" s="16" t="s">
        <v>136</v>
      </c>
      <c r="D184" s="51" t="s">
        <v>138</v>
      </c>
      <c r="E184" s="52"/>
      <c r="F184" s="17"/>
      <c r="G184" s="17">
        <v>0</v>
      </c>
    </row>
    <row r="185" spans="1:7" ht="37.15" hidden="1" customHeight="1" x14ac:dyDescent="0.2">
      <c r="A185" s="48" t="s">
        <v>18</v>
      </c>
      <c r="B185" s="16"/>
      <c r="C185" s="16" t="s">
        <v>136</v>
      </c>
      <c r="D185" s="51" t="s">
        <v>138</v>
      </c>
      <c r="E185" s="52" t="s">
        <v>19</v>
      </c>
      <c r="F185" s="17"/>
      <c r="G185" s="17">
        <v>0</v>
      </c>
    </row>
    <row r="186" spans="1:7" ht="37.15" customHeight="1" x14ac:dyDescent="0.2">
      <c r="A186" s="48" t="s">
        <v>282</v>
      </c>
      <c r="B186" s="16"/>
      <c r="C186" s="16" t="s">
        <v>136</v>
      </c>
      <c r="D186" s="51" t="s">
        <v>281</v>
      </c>
      <c r="E186" s="52"/>
      <c r="F186" s="17">
        <v>510</v>
      </c>
      <c r="G186" s="17">
        <v>510</v>
      </c>
    </row>
    <row r="187" spans="1:7" ht="37.15" customHeight="1" x14ac:dyDescent="0.2">
      <c r="A187" s="48" t="s">
        <v>18</v>
      </c>
      <c r="B187" s="16"/>
      <c r="C187" s="16" t="s">
        <v>136</v>
      </c>
      <c r="D187" s="51" t="s">
        <v>281</v>
      </c>
      <c r="E187" s="52" t="s">
        <v>19</v>
      </c>
      <c r="F187" s="17">
        <v>510</v>
      </c>
      <c r="G187" s="17">
        <v>510</v>
      </c>
    </row>
    <row r="188" spans="1:7" ht="57.75" customHeight="1" x14ac:dyDescent="0.2">
      <c r="A188" s="122" t="s">
        <v>280</v>
      </c>
      <c r="B188" s="16"/>
      <c r="C188" s="97" t="s">
        <v>136</v>
      </c>
      <c r="D188" s="123" t="s">
        <v>97</v>
      </c>
      <c r="E188" s="52"/>
      <c r="F188" s="17">
        <v>1510.9</v>
      </c>
      <c r="G188" s="17">
        <v>1510.9</v>
      </c>
    </row>
    <row r="189" spans="1:7" ht="48.75" customHeight="1" x14ac:dyDescent="0.2">
      <c r="A189" s="48" t="s">
        <v>284</v>
      </c>
      <c r="B189" s="16"/>
      <c r="C189" s="16" t="s">
        <v>136</v>
      </c>
      <c r="D189" s="51" t="s">
        <v>283</v>
      </c>
      <c r="E189" s="52"/>
      <c r="F189" s="17">
        <v>10.9</v>
      </c>
      <c r="G189" s="17">
        <v>10.9</v>
      </c>
    </row>
    <row r="190" spans="1:7" ht="37.15" customHeight="1" x14ac:dyDescent="0.2">
      <c r="A190" s="48" t="s">
        <v>18</v>
      </c>
      <c r="B190" s="16"/>
      <c r="C190" s="16" t="s">
        <v>136</v>
      </c>
      <c r="D190" s="51" t="s">
        <v>283</v>
      </c>
      <c r="E190" s="52" t="s">
        <v>19</v>
      </c>
      <c r="F190" s="17">
        <v>10.9</v>
      </c>
      <c r="G190" s="17">
        <v>10.9</v>
      </c>
    </row>
    <row r="191" spans="1:7" ht="51.75" customHeight="1" x14ac:dyDescent="0.2">
      <c r="A191" s="48" t="s">
        <v>137</v>
      </c>
      <c r="B191" s="16"/>
      <c r="C191" s="16" t="s">
        <v>136</v>
      </c>
      <c r="D191" s="51" t="s">
        <v>285</v>
      </c>
      <c r="E191" s="52"/>
      <c r="F191" s="17">
        <v>1500</v>
      </c>
      <c r="G191" s="17">
        <v>1500</v>
      </c>
    </row>
    <row r="192" spans="1:7" ht="37.15" customHeight="1" x14ac:dyDescent="0.2">
      <c r="A192" s="48" t="s">
        <v>18</v>
      </c>
      <c r="B192" s="16"/>
      <c r="C192" s="16" t="s">
        <v>136</v>
      </c>
      <c r="D192" s="51" t="s">
        <v>285</v>
      </c>
      <c r="E192" s="52" t="s">
        <v>19</v>
      </c>
      <c r="F192" s="17">
        <v>1500</v>
      </c>
      <c r="G192" s="17">
        <v>1500</v>
      </c>
    </row>
    <row r="193" spans="1:7" s="13" customFormat="1" ht="12.6" customHeight="1" x14ac:dyDescent="0.2">
      <c r="A193" s="11" t="s">
        <v>139</v>
      </c>
      <c r="B193" s="98"/>
      <c r="C193" s="40" t="s">
        <v>140</v>
      </c>
      <c r="D193" s="54"/>
      <c r="E193" s="55"/>
      <c r="F193" s="12">
        <v>3696.6</v>
      </c>
      <c r="G193" s="12">
        <v>3294.1</v>
      </c>
    </row>
    <row r="194" spans="1:7" s="13" customFormat="1" ht="95.25" customHeight="1" x14ac:dyDescent="0.2">
      <c r="A194" s="56" t="s">
        <v>320</v>
      </c>
      <c r="B194" s="57"/>
      <c r="C194" s="58" t="s">
        <v>140</v>
      </c>
      <c r="D194" s="59" t="s">
        <v>145</v>
      </c>
      <c r="E194" s="60"/>
      <c r="F194" s="61">
        <v>1172.0999999999999</v>
      </c>
      <c r="G194" s="62">
        <v>1172.0999999999999</v>
      </c>
    </row>
    <row r="195" spans="1:7" s="13" customFormat="1" ht="22.5" customHeight="1" x14ac:dyDescent="0.2">
      <c r="A195" s="88" t="s">
        <v>286</v>
      </c>
      <c r="B195" s="63"/>
      <c r="C195" s="58" t="s">
        <v>140</v>
      </c>
      <c r="D195" s="59" t="s">
        <v>287</v>
      </c>
      <c r="E195" s="60"/>
      <c r="F195" s="61">
        <f t="shared" ref="F195:G196" si="16">F196</f>
        <v>1172.0999999999999</v>
      </c>
      <c r="G195" s="62">
        <f t="shared" si="16"/>
        <v>1172.0999999999999</v>
      </c>
    </row>
    <row r="196" spans="1:7" s="13" customFormat="1" ht="94.15" customHeight="1" x14ac:dyDescent="0.2">
      <c r="A196" s="66" t="s">
        <v>94</v>
      </c>
      <c r="B196" s="57"/>
      <c r="C196" s="58" t="s">
        <v>140</v>
      </c>
      <c r="D196" s="59" t="s">
        <v>288</v>
      </c>
      <c r="E196" s="60"/>
      <c r="F196" s="61">
        <f t="shared" si="16"/>
        <v>1172.0999999999999</v>
      </c>
      <c r="G196" s="62">
        <f t="shared" si="16"/>
        <v>1172.0999999999999</v>
      </c>
    </row>
    <row r="197" spans="1:7" s="13" customFormat="1" ht="29.45" customHeight="1" x14ac:dyDescent="0.2">
      <c r="A197" s="67" t="s">
        <v>18</v>
      </c>
      <c r="B197" s="57"/>
      <c r="C197" s="46" t="s">
        <v>140</v>
      </c>
      <c r="D197" s="64" t="s">
        <v>288</v>
      </c>
      <c r="E197" s="65" t="s">
        <v>19</v>
      </c>
      <c r="F197" s="62">
        <v>1172.0999999999999</v>
      </c>
      <c r="G197" s="62">
        <v>1172.0999999999999</v>
      </c>
    </row>
    <row r="198" spans="1:7" s="13" customFormat="1" ht="28.15" customHeight="1" x14ac:dyDescent="0.2">
      <c r="A198" s="85" t="s">
        <v>139</v>
      </c>
      <c r="B198" s="40"/>
      <c r="C198" s="46" t="s">
        <v>140</v>
      </c>
      <c r="D198" s="87" t="s">
        <v>288</v>
      </c>
      <c r="E198" s="86" t="s">
        <v>19</v>
      </c>
      <c r="F198" s="50">
        <v>1172.0999999999999</v>
      </c>
      <c r="G198" s="50">
        <v>1172.0999999999999</v>
      </c>
    </row>
    <row r="199" spans="1:7" s="13" customFormat="1" ht="24.6" hidden="1" customHeight="1" x14ac:dyDescent="0.2">
      <c r="A199" s="15" t="s">
        <v>141</v>
      </c>
      <c r="B199" s="98"/>
      <c r="C199" s="16" t="s">
        <v>140</v>
      </c>
      <c r="D199" s="16" t="s">
        <v>208</v>
      </c>
      <c r="E199" s="98"/>
      <c r="F199" s="17">
        <f>F200</f>
        <v>0</v>
      </c>
      <c r="G199" s="17">
        <f>G200</f>
        <v>0</v>
      </c>
    </row>
    <row r="200" spans="1:7" ht="24.75" hidden="1" customHeight="1" x14ac:dyDescent="0.2">
      <c r="A200" s="41" t="s">
        <v>143</v>
      </c>
      <c r="B200" s="16"/>
      <c r="C200" s="16" t="s">
        <v>140</v>
      </c>
      <c r="D200" s="16" t="s">
        <v>142</v>
      </c>
      <c r="E200" s="16" t="s">
        <v>37</v>
      </c>
      <c r="F200" s="17"/>
      <c r="G200" s="21">
        <f>F200+F200*0.05</f>
        <v>0</v>
      </c>
    </row>
    <row r="201" spans="1:7" ht="25.5" hidden="1" x14ac:dyDescent="0.2">
      <c r="A201" s="15" t="s">
        <v>144</v>
      </c>
      <c r="B201" s="16"/>
      <c r="C201" s="16" t="s">
        <v>140</v>
      </c>
      <c r="D201" s="16" t="s">
        <v>142</v>
      </c>
      <c r="E201" s="16"/>
      <c r="F201" s="17" t="e">
        <f>#REF!</f>
        <v>#REF!</v>
      </c>
      <c r="G201" s="17" t="e">
        <f>#REF!</f>
        <v>#REF!</v>
      </c>
    </row>
    <row r="202" spans="1:7" ht="1.1499999999999999" hidden="1" customHeight="1" x14ac:dyDescent="0.2">
      <c r="A202" s="11" t="s">
        <v>236</v>
      </c>
      <c r="B202" s="98"/>
      <c r="C202" s="98" t="s">
        <v>140</v>
      </c>
      <c r="D202" s="98" t="s">
        <v>145</v>
      </c>
      <c r="E202" s="98"/>
      <c r="F202" s="12">
        <f>F203+F206</f>
        <v>0</v>
      </c>
      <c r="G202" s="12">
        <f>G203</f>
        <v>0</v>
      </c>
    </row>
    <row r="203" spans="1:7" s="13" customFormat="1" ht="40.15" hidden="1" customHeight="1" x14ac:dyDescent="0.2">
      <c r="A203" s="30" t="s">
        <v>235</v>
      </c>
      <c r="B203" s="98"/>
      <c r="C203" s="98" t="s">
        <v>140</v>
      </c>
      <c r="D203" s="112" t="s">
        <v>145</v>
      </c>
      <c r="E203" s="98"/>
      <c r="F203" s="12">
        <f t="shared" ref="F203:G204" si="17">F204</f>
        <v>0</v>
      </c>
      <c r="G203" s="12">
        <f t="shared" si="17"/>
        <v>0</v>
      </c>
    </row>
    <row r="204" spans="1:7" ht="0.6" hidden="1" customHeight="1" x14ac:dyDescent="0.2">
      <c r="A204" s="33"/>
      <c r="B204" s="16"/>
      <c r="C204" s="16"/>
      <c r="D204" s="9"/>
      <c r="E204" s="16"/>
      <c r="F204" s="17">
        <f t="shared" si="17"/>
        <v>0</v>
      </c>
      <c r="G204" s="17">
        <f t="shared" si="17"/>
        <v>0</v>
      </c>
    </row>
    <row r="205" spans="1:7" ht="26.45" hidden="1" customHeight="1" x14ac:dyDescent="0.2">
      <c r="A205" s="115" t="s">
        <v>226</v>
      </c>
      <c r="B205" s="97"/>
      <c r="C205" s="97" t="s">
        <v>140</v>
      </c>
      <c r="D205" s="112" t="s">
        <v>227</v>
      </c>
      <c r="E205" s="16"/>
      <c r="F205" s="17">
        <v>0</v>
      </c>
      <c r="G205" s="21"/>
    </row>
    <row r="206" spans="1:7" ht="31.15" hidden="1" customHeight="1" x14ac:dyDescent="0.2">
      <c r="A206" s="33" t="s">
        <v>209</v>
      </c>
      <c r="B206" s="98"/>
      <c r="C206" s="98" t="s">
        <v>140</v>
      </c>
      <c r="D206" s="16" t="s">
        <v>224</v>
      </c>
      <c r="E206" s="98"/>
      <c r="F206" s="12">
        <f>F207+F209</f>
        <v>0</v>
      </c>
      <c r="G206" s="12">
        <f>G207+G209</f>
        <v>0</v>
      </c>
    </row>
    <row r="207" spans="1:7" ht="61.9" hidden="1" customHeight="1" x14ac:dyDescent="0.2">
      <c r="A207" s="29" t="s">
        <v>237</v>
      </c>
      <c r="B207" s="16"/>
      <c r="C207" s="16" t="s">
        <v>140</v>
      </c>
      <c r="D207" s="16" t="s">
        <v>225</v>
      </c>
      <c r="E207" s="16"/>
      <c r="F207" s="17">
        <f>F208</f>
        <v>0</v>
      </c>
      <c r="G207" s="17">
        <f>G208</f>
        <v>0</v>
      </c>
    </row>
    <row r="208" spans="1:7" ht="54" hidden="1" customHeight="1" x14ac:dyDescent="0.2">
      <c r="A208" s="18" t="s">
        <v>18</v>
      </c>
      <c r="B208" s="16"/>
      <c r="C208" s="16" t="s">
        <v>140</v>
      </c>
      <c r="D208" s="16" t="s">
        <v>225</v>
      </c>
      <c r="E208" s="16" t="s">
        <v>19</v>
      </c>
      <c r="F208" s="17">
        <v>0</v>
      </c>
      <c r="G208" s="17"/>
    </row>
    <row r="209" spans="1:7" ht="60.6" hidden="1" customHeight="1" x14ac:dyDescent="0.2">
      <c r="A209" s="29" t="s">
        <v>146</v>
      </c>
      <c r="B209" s="9"/>
      <c r="C209" s="16" t="s">
        <v>140</v>
      </c>
      <c r="D209" s="9" t="s">
        <v>147</v>
      </c>
      <c r="E209" s="16"/>
      <c r="F209" s="17">
        <f>F210</f>
        <v>0</v>
      </c>
      <c r="G209" s="17">
        <f>G210</f>
        <v>0</v>
      </c>
    </row>
    <row r="210" spans="1:7" ht="46.9" hidden="1" customHeight="1" x14ac:dyDescent="0.2">
      <c r="A210" s="34" t="s">
        <v>143</v>
      </c>
      <c r="B210" s="9"/>
      <c r="C210" s="16" t="s">
        <v>140</v>
      </c>
      <c r="D210" s="9" t="s">
        <v>148</v>
      </c>
      <c r="E210" s="16" t="s">
        <v>37</v>
      </c>
      <c r="F210" s="17"/>
      <c r="G210" s="21">
        <f>F210+F210*0.05</f>
        <v>0</v>
      </c>
    </row>
    <row r="211" spans="1:7" ht="48" hidden="1" customHeight="1" x14ac:dyDescent="0.2">
      <c r="A211" s="30"/>
      <c r="B211" s="98"/>
      <c r="C211" s="98"/>
      <c r="D211" s="98"/>
      <c r="E211" s="98"/>
      <c r="F211" s="12">
        <f>F212</f>
        <v>0</v>
      </c>
      <c r="G211" s="12">
        <f>G212</f>
        <v>0</v>
      </c>
    </row>
    <row r="212" spans="1:7" ht="43.15" hidden="1" customHeight="1" x14ac:dyDescent="0.2">
      <c r="A212" s="15"/>
      <c r="B212" s="16"/>
      <c r="C212" s="16"/>
      <c r="D212" s="9"/>
      <c r="E212" s="16"/>
      <c r="F212" s="17">
        <f>F213+F215</f>
        <v>0</v>
      </c>
      <c r="G212" s="17">
        <f>G213+G215</f>
        <v>0</v>
      </c>
    </row>
    <row r="213" spans="1:7" ht="48" hidden="1" customHeight="1" x14ac:dyDescent="0.2">
      <c r="A213" s="29"/>
      <c r="B213" s="16"/>
      <c r="C213" s="16"/>
      <c r="D213" s="9"/>
      <c r="E213" s="16"/>
      <c r="F213" s="17">
        <f>F214</f>
        <v>0</v>
      </c>
      <c r="G213" s="17">
        <f>G214</f>
        <v>0</v>
      </c>
    </row>
    <row r="214" spans="1:7" ht="48.6" hidden="1" customHeight="1" x14ac:dyDescent="0.2">
      <c r="A214" s="29"/>
      <c r="B214" s="16"/>
      <c r="C214" s="16"/>
      <c r="D214" s="9"/>
      <c r="E214" s="16" t="s">
        <v>37</v>
      </c>
      <c r="F214" s="17"/>
      <c r="G214" s="21">
        <f>F214+F214*0.05</f>
        <v>0</v>
      </c>
    </row>
    <row r="215" spans="1:7" ht="50.45" hidden="1" customHeight="1" x14ac:dyDescent="0.2">
      <c r="A215" s="15"/>
      <c r="B215" s="16"/>
      <c r="C215" s="16"/>
      <c r="D215" s="9"/>
      <c r="E215" s="16"/>
      <c r="F215" s="17">
        <f>F216</f>
        <v>0</v>
      </c>
      <c r="G215" s="17">
        <f>G216</f>
        <v>0</v>
      </c>
    </row>
    <row r="216" spans="1:7" ht="55.15" hidden="1" customHeight="1" x14ac:dyDescent="0.2">
      <c r="A216" s="34"/>
      <c r="B216" s="16"/>
      <c r="C216" s="16"/>
      <c r="D216" s="9"/>
      <c r="E216" s="16" t="s">
        <v>37</v>
      </c>
      <c r="F216" s="17"/>
      <c r="G216" s="21">
        <f>F216+F216*0.05</f>
        <v>0</v>
      </c>
    </row>
    <row r="217" spans="1:7" ht="49.9" hidden="1" customHeight="1" x14ac:dyDescent="0.2">
      <c r="A217" s="30" t="s">
        <v>106</v>
      </c>
      <c r="B217" s="16"/>
      <c r="C217" s="98" t="s">
        <v>140</v>
      </c>
      <c r="D217" s="98" t="s">
        <v>107</v>
      </c>
      <c r="E217" s="16"/>
      <c r="F217" s="12">
        <f>F218</f>
        <v>0</v>
      </c>
      <c r="G217" s="12">
        <f>G218</f>
        <v>0</v>
      </c>
    </row>
    <row r="218" spans="1:7" ht="61.15" hidden="1" customHeight="1" x14ac:dyDescent="0.2">
      <c r="A218" s="15" t="s">
        <v>149</v>
      </c>
      <c r="B218" s="16"/>
      <c r="C218" s="16" t="s">
        <v>140</v>
      </c>
      <c r="D218" s="9" t="s">
        <v>150</v>
      </c>
      <c r="E218" s="16"/>
      <c r="F218" s="17">
        <f>F219+F221</f>
        <v>0</v>
      </c>
      <c r="G218" s="17">
        <f>G219+G221</f>
        <v>0</v>
      </c>
    </row>
    <row r="219" spans="1:7" ht="64.150000000000006" hidden="1" customHeight="1" x14ac:dyDescent="0.2">
      <c r="A219" s="15" t="s">
        <v>94</v>
      </c>
      <c r="B219" s="16"/>
      <c r="C219" s="16" t="s">
        <v>140</v>
      </c>
      <c r="D219" s="9" t="s">
        <v>151</v>
      </c>
      <c r="E219" s="16"/>
      <c r="F219" s="17">
        <f>F220</f>
        <v>0</v>
      </c>
      <c r="G219" s="17">
        <f>G220</f>
        <v>0</v>
      </c>
    </row>
    <row r="220" spans="1:7" ht="55.15" hidden="1" customHeight="1" x14ac:dyDescent="0.2">
      <c r="A220" s="18" t="s">
        <v>18</v>
      </c>
      <c r="B220" s="16"/>
      <c r="C220" s="16" t="s">
        <v>140</v>
      </c>
      <c r="D220" s="9" t="s">
        <v>151</v>
      </c>
      <c r="E220" s="16" t="s">
        <v>19</v>
      </c>
      <c r="F220" s="17"/>
      <c r="G220" s="21">
        <f>F220+F220*0.05</f>
        <v>0</v>
      </c>
    </row>
    <row r="221" spans="1:7" ht="47.45" hidden="1" customHeight="1" x14ac:dyDescent="0.2">
      <c r="A221" s="15" t="s">
        <v>94</v>
      </c>
      <c r="B221" s="16"/>
      <c r="C221" s="16" t="s">
        <v>140</v>
      </c>
      <c r="D221" s="9" t="s">
        <v>151</v>
      </c>
      <c r="E221" s="16"/>
      <c r="F221" s="17">
        <f>F222</f>
        <v>0</v>
      </c>
      <c r="G221" s="17">
        <f>G222</f>
        <v>0</v>
      </c>
    </row>
    <row r="222" spans="1:7" ht="62.45" hidden="1" customHeight="1" x14ac:dyDescent="0.2">
      <c r="A222" s="18" t="s">
        <v>18</v>
      </c>
      <c r="B222" s="16"/>
      <c r="C222" s="16" t="s">
        <v>140</v>
      </c>
      <c r="D222" s="9" t="s">
        <v>151</v>
      </c>
      <c r="E222" s="16" t="s">
        <v>19</v>
      </c>
      <c r="F222" s="17"/>
      <c r="G222" s="21">
        <f>F222+F222*0.05</f>
        <v>0</v>
      </c>
    </row>
    <row r="223" spans="1:7" ht="77.25" customHeight="1" x14ac:dyDescent="0.2">
      <c r="A223" s="18" t="s">
        <v>291</v>
      </c>
      <c r="B223" s="16"/>
      <c r="C223" s="16" t="s">
        <v>140</v>
      </c>
      <c r="D223" s="9" t="s">
        <v>292</v>
      </c>
      <c r="E223" s="16"/>
      <c r="F223" s="17">
        <v>1276.9000000000001</v>
      </c>
      <c r="G223" s="120">
        <v>1101.8</v>
      </c>
    </row>
    <row r="224" spans="1:7" ht="39" customHeight="1" x14ac:dyDescent="0.2">
      <c r="A224" s="67" t="s">
        <v>18</v>
      </c>
      <c r="B224" s="16"/>
      <c r="C224" s="16" t="s">
        <v>140</v>
      </c>
      <c r="D224" s="9" t="s">
        <v>292</v>
      </c>
      <c r="E224" s="16" t="s">
        <v>19</v>
      </c>
      <c r="F224" s="17">
        <v>1276.9000000000001</v>
      </c>
      <c r="G224" s="120">
        <v>1101.8</v>
      </c>
    </row>
    <row r="225" spans="1:7" ht="21" customHeight="1" x14ac:dyDescent="0.2">
      <c r="A225" s="85" t="s">
        <v>139</v>
      </c>
      <c r="B225" s="16"/>
      <c r="C225" s="16" t="s">
        <v>140</v>
      </c>
      <c r="D225" s="9" t="s">
        <v>292</v>
      </c>
      <c r="E225" s="16" t="s">
        <v>19</v>
      </c>
      <c r="F225" s="17">
        <v>1276.9000000000001</v>
      </c>
      <c r="G225" s="120">
        <v>1101.8</v>
      </c>
    </row>
    <row r="226" spans="1:7" ht="75.75" customHeight="1" x14ac:dyDescent="0.2">
      <c r="A226" s="67" t="s">
        <v>294</v>
      </c>
      <c r="B226" s="16"/>
      <c r="C226" s="16" t="s">
        <v>140</v>
      </c>
      <c r="D226" s="9" t="s">
        <v>295</v>
      </c>
      <c r="E226" s="16"/>
      <c r="F226" s="17">
        <v>689.3</v>
      </c>
      <c r="G226" s="120">
        <v>461.9</v>
      </c>
    </row>
    <row r="227" spans="1:7" ht="42.75" customHeight="1" x14ac:dyDescent="0.2">
      <c r="A227" s="67" t="s">
        <v>18</v>
      </c>
      <c r="B227" s="16"/>
      <c r="C227" s="16" t="s">
        <v>140</v>
      </c>
      <c r="D227" s="9" t="s">
        <v>295</v>
      </c>
      <c r="E227" s="16" t="s">
        <v>19</v>
      </c>
      <c r="F227" s="17">
        <v>689.3</v>
      </c>
      <c r="G227" s="120">
        <v>461.9</v>
      </c>
    </row>
    <row r="228" spans="1:7" ht="18.75" customHeight="1" x14ac:dyDescent="0.2">
      <c r="A228" s="85" t="s">
        <v>139</v>
      </c>
      <c r="B228" s="16"/>
      <c r="C228" s="16" t="s">
        <v>140</v>
      </c>
      <c r="D228" s="9" t="s">
        <v>295</v>
      </c>
      <c r="E228" s="16" t="s">
        <v>19</v>
      </c>
      <c r="F228" s="17">
        <v>689.3</v>
      </c>
      <c r="G228" s="120">
        <v>461.9</v>
      </c>
    </row>
    <row r="229" spans="1:7" ht="51" x14ac:dyDescent="0.2">
      <c r="A229" s="37" t="s">
        <v>319</v>
      </c>
      <c r="B229" s="16"/>
      <c r="C229" s="98" t="s">
        <v>140</v>
      </c>
      <c r="D229" s="32" t="s">
        <v>56</v>
      </c>
      <c r="E229" s="16"/>
      <c r="F229" s="12">
        <v>558.29999999999995</v>
      </c>
      <c r="G229" s="12">
        <v>558.29999999999995</v>
      </c>
    </row>
    <row r="230" spans="1:7" x14ac:dyDescent="0.2">
      <c r="A230" s="37" t="s">
        <v>226</v>
      </c>
      <c r="B230" s="16"/>
      <c r="C230" s="112" t="s">
        <v>140</v>
      </c>
      <c r="D230" s="32" t="s">
        <v>289</v>
      </c>
      <c r="E230" s="16"/>
      <c r="F230" s="12">
        <v>558.29999999999995</v>
      </c>
      <c r="G230" s="12">
        <v>558.29999999999995</v>
      </c>
    </row>
    <row r="231" spans="1:7" ht="89.25" x14ac:dyDescent="0.2">
      <c r="A231" s="15" t="s">
        <v>113</v>
      </c>
      <c r="B231" s="16"/>
      <c r="C231" s="16" t="s">
        <v>140</v>
      </c>
      <c r="D231" s="9" t="s">
        <v>290</v>
      </c>
      <c r="E231" s="16"/>
      <c r="F231" s="17">
        <f t="shared" ref="F231:G231" si="18">F232</f>
        <v>558.29999999999995</v>
      </c>
      <c r="G231" s="17">
        <f t="shared" si="18"/>
        <v>558.29999999999995</v>
      </c>
    </row>
    <row r="232" spans="1:7" ht="30" x14ac:dyDescent="0.2">
      <c r="A232" s="18" t="s">
        <v>18</v>
      </c>
      <c r="B232" s="16"/>
      <c r="C232" s="16" t="s">
        <v>140</v>
      </c>
      <c r="D232" s="9" t="s">
        <v>293</v>
      </c>
      <c r="E232" s="16" t="s">
        <v>19</v>
      </c>
      <c r="F232" s="17">
        <v>558.29999999999995</v>
      </c>
      <c r="G232" s="17">
        <v>558.29999999999995</v>
      </c>
    </row>
    <row r="233" spans="1:7" ht="12" hidden="1" customHeight="1" x14ac:dyDescent="0.2">
      <c r="A233" s="29"/>
      <c r="B233" s="16"/>
      <c r="C233" s="16"/>
      <c r="D233" s="16"/>
      <c r="E233" s="16"/>
      <c r="F233" s="17">
        <f>F234</f>
        <v>0</v>
      </c>
      <c r="G233" s="17">
        <f>G234</f>
        <v>0</v>
      </c>
    </row>
    <row r="234" spans="1:7" ht="0.75" hidden="1" customHeight="1" x14ac:dyDescent="0.2">
      <c r="A234" s="34"/>
      <c r="B234" s="16"/>
      <c r="C234" s="16"/>
      <c r="D234" s="16"/>
      <c r="E234" s="16"/>
      <c r="F234" s="17"/>
      <c r="G234" s="21">
        <f>F234+F234*0.05</f>
        <v>0</v>
      </c>
    </row>
    <row r="235" spans="1:7" hidden="1" x14ac:dyDescent="0.2">
      <c r="A235" s="29"/>
      <c r="B235" s="16"/>
      <c r="C235" s="16"/>
      <c r="D235" s="16"/>
      <c r="E235" s="16"/>
      <c r="F235" s="17">
        <f>F236</f>
        <v>0</v>
      </c>
      <c r="G235" s="17">
        <f>G236</f>
        <v>0</v>
      </c>
    </row>
    <row r="236" spans="1:7" hidden="1" x14ac:dyDescent="0.2">
      <c r="A236" s="34"/>
      <c r="B236" s="16"/>
      <c r="C236" s="16"/>
      <c r="D236" s="16"/>
      <c r="E236" s="16"/>
      <c r="F236" s="17"/>
      <c r="G236" s="21">
        <f>F236+F236*0.05</f>
        <v>0</v>
      </c>
    </row>
    <row r="237" spans="1:7" ht="38.25" hidden="1" x14ac:dyDescent="0.2">
      <c r="A237" s="29" t="s">
        <v>154</v>
      </c>
      <c r="B237" s="16"/>
      <c r="C237" s="16" t="s">
        <v>140</v>
      </c>
      <c r="D237" s="16" t="s">
        <v>155</v>
      </c>
      <c r="E237" s="16"/>
      <c r="F237" s="17">
        <f>F238</f>
        <v>0</v>
      </c>
      <c r="G237" s="17">
        <f>G238</f>
        <v>0</v>
      </c>
    </row>
    <row r="238" spans="1:7" ht="38.25" hidden="1" x14ac:dyDescent="0.2">
      <c r="A238" s="34" t="s">
        <v>156</v>
      </c>
      <c r="B238" s="16"/>
      <c r="C238" s="16" t="s">
        <v>140</v>
      </c>
      <c r="D238" s="16" t="s">
        <v>155</v>
      </c>
      <c r="E238" s="16" t="s">
        <v>37</v>
      </c>
      <c r="F238" s="17"/>
      <c r="G238" s="21">
        <f>F238+F238*0.05</f>
        <v>0</v>
      </c>
    </row>
    <row r="239" spans="1:7" ht="5.25" hidden="1" customHeight="1" x14ac:dyDescent="0.2">
      <c r="A239" s="11"/>
      <c r="B239" s="98"/>
      <c r="C239" s="98"/>
      <c r="D239" s="98"/>
      <c r="E239" s="98"/>
      <c r="F239" s="12">
        <f t="shared" ref="F239:G241" si="19">F240</f>
        <v>0</v>
      </c>
      <c r="G239" s="12">
        <f t="shared" si="19"/>
        <v>0</v>
      </c>
    </row>
    <row r="240" spans="1:7" s="13" customFormat="1" hidden="1" x14ac:dyDescent="0.2">
      <c r="A240" s="11"/>
      <c r="B240" s="98"/>
      <c r="C240" s="98"/>
      <c r="D240" s="98"/>
      <c r="E240" s="98"/>
      <c r="F240" s="12">
        <f t="shared" si="19"/>
        <v>0</v>
      </c>
      <c r="G240" s="12">
        <f t="shared" si="19"/>
        <v>0</v>
      </c>
    </row>
    <row r="241" spans="1:7" hidden="1" x14ac:dyDescent="0.2">
      <c r="A241" s="11"/>
      <c r="B241" s="98"/>
      <c r="C241" s="98"/>
      <c r="D241" s="98"/>
      <c r="E241" s="98"/>
      <c r="F241" s="12">
        <f t="shared" si="19"/>
        <v>0</v>
      </c>
      <c r="G241" s="12">
        <f t="shared" si="19"/>
        <v>0</v>
      </c>
    </row>
    <row r="242" spans="1:7" s="13" customFormat="1" hidden="1" x14ac:dyDescent="0.2">
      <c r="A242" s="42"/>
      <c r="B242" s="98"/>
      <c r="C242" s="98"/>
      <c r="D242" s="98"/>
      <c r="E242" s="98"/>
      <c r="F242" s="12">
        <f>F243+F245+F248+F251</f>
        <v>0</v>
      </c>
      <c r="G242" s="12">
        <f>G243+G245+G248+G251</f>
        <v>0</v>
      </c>
    </row>
    <row r="243" spans="1:7" hidden="1" x14ac:dyDescent="0.2">
      <c r="A243" s="29"/>
      <c r="B243" s="16"/>
      <c r="C243" s="16"/>
      <c r="D243" s="16"/>
      <c r="E243" s="16"/>
      <c r="F243" s="17">
        <f>F244</f>
        <v>0</v>
      </c>
      <c r="G243" s="17">
        <f>G244</f>
        <v>0</v>
      </c>
    </row>
    <row r="244" spans="1:7" hidden="1" x14ac:dyDescent="0.2">
      <c r="A244" s="29"/>
      <c r="B244" s="16"/>
      <c r="C244" s="16"/>
      <c r="D244" s="16"/>
      <c r="E244" s="16"/>
      <c r="F244" s="17"/>
      <c r="G244" s="17">
        <f>F244+F244*0.05</f>
        <v>0</v>
      </c>
    </row>
    <row r="245" spans="1:7" hidden="1" x14ac:dyDescent="0.2">
      <c r="A245" s="29"/>
      <c r="B245" s="16"/>
      <c r="C245" s="16"/>
      <c r="D245" s="16"/>
      <c r="E245" s="16"/>
      <c r="F245" s="17">
        <f t="shared" ref="F245:G246" si="20">F246</f>
        <v>0</v>
      </c>
      <c r="G245" s="17">
        <f t="shared" si="20"/>
        <v>0</v>
      </c>
    </row>
    <row r="246" spans="1:7" hidden="1" x14ac:dyDescent="0.2">
      <c r="A246" s="34"/>
      <c r="B246" s="16"/>
      <c r="C246" s="16"/>
      <c r="D246" s="16"/>
      <c r="E246" s="16"/>
      <c r="F246" s="17">
        <f t="shared" si="20"/>
        <v>0</v>
      </c>
      <c r="G246" s="17">
        <f t="shared" si="20"/>
        <v>0</v>
      </c>
    </row>
    <row r="247" spans="1:7" hidden="1" x14ac:dyDescent="0.2">
      <c r="A247" s="29"/>
      <c r="B247" s="16"/>
      <c r="C247" s="16"/>
      <c r="D247" s="16"/>
      <c r="E247" s="16"/>
      <c r="F247" s="17"/>
      <c r="G247" s="21">
        <f>F247+F247*0.05</f>
        <v>0</v>
      </c>
    </row>
    <row r="248" spans="1:7" hidden="1" x14ac:dyDescent="0.2">
      <c r="A248" s="29"/>
      <c r="B248" s="16"/>
      <c r="C248" s="16"/>
      <c r="D248" s="16"/>
      <c r="E248" s="16"/>
      <c r="F248" s="17">
        <f t="shared" ref="F248:G249" si="21">F249</f>
        <v>0</v>
      </c>
      <c r="G248" s="17">
        <f t="shared" si="21"/>
        <v>0</v>
      </c>
    </row>
    <row r="249" spans="1:7" hidden="1" x14ac:dyDescent="0.2">
      <c r="A249" s="34"/>
      <c r="B249" s="16"/>
      <c r="C249" s="16"/>
      <c r="D249" s="16"/>
      <c r="E249" s="16"/>
      <c r="F249" s="17">
        <f t="shared" si="21"/>
        <v>0</v>
      </c>
      <c r="G249" s="17">
        <f t="shared" si="21"/>
        <v>0</v>
      </c>
    </row>
    <row r="250" spans="1:7" hidden="1" x14ac:dyDescent="0.2">
      <c r="A250" s="29"/>
      <c r="B250" s="16"/>
      <c r="C250" s="16"/>
      <c r="D250" s="16"/>
      <c r="E250" s="16"/>
      <c r="F250" s="17"/>
      <c r="G250" s="21">
        <f>F250+F250*0.05</f>
        <v>0</v>
      </c>
    </row>
    <row r="251" spans="1:7" hidden="1" x14ac:dyDescent="0.2">
      <c r="A251" s="29"/>
      <c r="B251" s="16"/>
      <c r="C251" s="16"/>
      <c r="D251" s="16"/>
      <c r="E251" s="16"/>
      <c r="F251" s="17">
        <f t="shared" ref="F251:G252" si="22">F252</f>
        <v>0</v>
      </c>
      <c r="G251" s="17">
        <f t="shared" si="22"/>
        <v>0</v>
      </c>
    </row>
    <row r="252" spans="1:7" hidden="1" x14ac:dyDescent="0.2">
      <c r="A252" s="34"/>
      <c r="B252" s="16"/>
      <c r="C252" s="16"/>
      <c r="D252" s="16"/>
      <c r="E252" s="16"/>
      <c r="F252" s="17">
        <f t="shared" si="22"/>
        <v>0</v>
      </c>
      <c r="G252" s="17">
        <f t="shared" si="22"/>
        <v>0</v>
      </c>
    </row>
    <row r="253" spans="1:7" hidden="1" x14ac:dyDescent="0.2">
      <c r="A253" s="29"/>
      <c r="B253" s="16"/>
      <c r="C253" s="16"/>
      <c r="D253" s="16"/>
      <c r="E253" s="16"/>
      <c r="F253" s="17"/>
      <c r="G253" s="21">
        <f>F253+F253*0.05</f>
        <v>0</v>
      </c>
    </row>
    <row r="254" spans="1:7" x14ac:dyDescent="0.2">
      <c r="A254" s="85" t="s">
        <v>139</v>
      </c>
      <c r="B254" s="16"/>
      <c r="C254" s="16" t="s">
        <v>140</v>
      </c>
      <c r="D254" s="9" t="s">
        <v>293</v>
      </c>
      <c r="E254" s="16" t="s">
        <v>19</v>
      </c>
      <c r="F254" s="17">
        <v>558.29999999999995</v>
      </c>
      <c r="G254" s="120">
        <v>558.29999999999995</v>
      </c>
    </row>
    <row r="255" spans="1:7" s="13" customFormat="1" x14ac:dyDescent="0.2">
      <c r="A255" s="11" t="s">
        <v>157</v>
      </c>
      <c r="B255" s="98"/>
      <c r="C255" s="98" t="s">
        <v>158</v>
      </c>
      <c r="D255" s="98"/>
      <c r="E255" s="98"/>
      <c r="F255" s="12">
        <f t="shared" ref="F255:G256" si="23">F256</f>
        <v>7784.6</v>
      </c>
      <c r="G255" s="12">
        <f t="shared" si="23"/>
        <v>7205.6</v>
      </c>
    </row>
    <row r="256" spans="1:7" s="13" customFormat="1" x14ac:dyDescent="0.2">
      <c r="A256" s="42" t="s">
        <v>159</v>
      </c>
      <c r="B256" s="98"/>
      <c r="C256" s="98" t="s">
        <v>160</v>
      </c>
      <c r="D256" s="98"/>
      <c r="E256" s="98"/>
      <c r="F256" s="12">
        <f>F257</f>
        <v>7784.6</v>
      </c>
      <c r="G256" s="12">
        <f t="shared" si="23"/>
        <v>7205.6</v>
      </c>
    </row>
    <row r="257" spans="1:7" s="13" customFormat="1" ht="69" customHeight="1" x14ac:dyDescent="0.2">
      <c r="A257" s="43" t="s">
        <v>263</v>
      </c>
      <c r="B257" s="98"/>
      <c r="C257" s="98" t="s">
        <v>160</v>
      </c>
      <c r="D257" s="98" t="s">
        <v>107</v>
      </c>
      <c r="E257" s="98"/>
      <c r="F257" s="12">
        <v>7784.6</v>
      </c>
      <c r="G257" s="12">
        <v>7205.6</v>
      </c>
    </row>
    <row r="258" spans="1:7" s="13" customFormat="1" ht="29.45" customHeight="1" x14ac:dyDescent="0.2">
      <c r="A258" s="43" t="s">
        <v>226</v>
      </c>
      <c r="B258" s="112"/>
      <c r="C258" s="112" t="s">
        <v>160</v>
      </c>
      <c r="D258" s="112" t="s">
        <v>262</v>
      </c>
      <c r="E258" s="112"/>
      <c r="F258" s="12">
        <v>4314.6000000000004</v>
      </c>
      <c r="G258" s="12">
        <v>4314.6000000000004</v>
      </c>
    </row>
    <row r="259" spans="1:7" s="13" customFormat="1" ht="51" x14ac:dyDescent="0.2">
      <c r="A259" s="42" t="s">
        <v>207</v>
      </c>
      <c r="B259" s="98"/>
      <c r="C259" s="98" t="s">
        <v>160</v>
      </c>
      <c r="D259" s="98" t="s">
        <v>261</v>
      </c>
      <c r="E259" s="98"/>
      <c r="F259" s="12">
        <v>4314.6000000000004</v>
      </c>
      <c r="G259" s="12">
        <v>4314.6000000000004</v>
      </c>
    </row>
    <row r="260" spans="1:7" s="13" customFormat="1" ht="38.25" x14ac:dyDescent="0.2">
      <c r="A260" s="29" t="s">
        <v>161</v>
      </c>
      <c r="B260" s="16"/>
      <c r="C260" s="16" t="s">
        <v>160</v>
      </c>
      <c r="D260" s="16" t="s">
        <v>260</v>
      </c>
      <c r="E260" s="16"/>
      <c r="F260" s="17">
        <f>F261</f>
        <v>1843.4</v>
      </c>
      <c r="G260" s="17">
        <f>G261</f>
        <v>1843.4</v>
      </c>
    </row>
    <row r="261" spans="1:7" ht="45" x14ac:dyDescent="0.2">
      <c r="A261" s="18" t="s">
        <v>162</v>
      </c>
      <c r="B261" s="16" t="s">
        <v>163</v>
      </c>
      <c r="C261" s="16" t="s">
        <v>160</v>
      </c>
      <c r="D261" s="16" t="s">
        <v>260</v>
      </c>
      <c r="E261" s="16" t="s">
        <v>164</v>
      </c>
      <c r="F261" s="17">
        <v>1843.4</v>
      </c>
      <c r="G261" s="17">
        <v>1843.4</v>
      </c>
    </row>
    <row r="262" spans="1:7" ht="38.25" hidden="1" x14ac:dyDescent="0.2">
      <c r="A262" s="29" t="s">
        <v>165</v>
      </c>
      <c r="B262" s="16"/>
      <c r="C262" s="16" t="s">
        <v>160</v>
      </c>
      <c r="D262" s="9" t="s">
        <v>166</v>
      </c>
      <c r="E262" s="16"/>
      <c r="F262" s="17">
        <f>F263</f>
        <v>0</v>
      </c>
      <c r="G262" s="17">
        <f>G263</f>
        <v>0</v>
      </c>
    </row>
    <row r="263" spans="1:7" ht="45" hidden="1" x14ac:dyDescent="0.2">
      <c r="A263" s="18" t="s">
        <v>162</v>
      </c>
      <c r="B263" s="16"/>
      <c r="C263" s="16" t="s">
        <v>160</v>
      </c>
      <c r="D263" s="9" t="s">
        <v>166</v>
      </c>
      <c r="E263" s="16" t="s">
        <v>164</v>
      </c>
      <c r="F263" s="17"/>
      <c r="G263" s="17">
        <f>F263+F263*0.05</f>
        <v>0</v>
      </c>
    </row>
    <row r="264" spans="1:7" ht="30" x14ac:dyDescent="0.2">
      <c r="A264" s="18" t="s">
        <v>264</v>
      </c>
      <c r="B264" s="16"/>
      <c r="C264" s="16" t="s">
        <v>160</v>
      </c>
      <c r="D264" s="16" t="s">
        <v>265</v>
      </c>
      <c r="E264" s="16"/>
      <c r="F264" s="17">
        <v>505</v>
      </c>
      <c r="G264" s="17">
        <v>505</v>
      </c>
    </row>
    <row r="265" spans="1:7" ht="45" x14ac:dyDescent="0.2">
      <c r="A265" s="18" t="s">
        <v>162</v>
      </c>
      <c r="B265" s="16"/>
      <c r="C265" s="16" t="s">
        <v>160</v>
      </c>
      <c r="D265" s="16" t="s">
        <v>265</v>
      </c>
      <c r="E265" s="16" t="s">
        <v>164</v>
      </c>
      <c r="F265" s="17">
        <v>505</v>
      </c>
      <c r="G265" s="17">
        <v>505</v>
      </c>
    </row>
    <row r="266" spans="1:7" ht="30" x14ac:dyDescent="0.2">
      <c r="A266" s="18" t="s">
        <v>266</v>
      </c>
      <c r="B266" s="16"/>
      <c r="C266" s="16" t="s">
        <v>160</v>
      </c>
      <c r="D266" s="9" t="s">
        <v>267</v>
      </c>
      <c r="E266" s="16"/>
      <c r="F266" s="17">
        <v>200</v>
      </c>
      <c r="G266" s="17">
        <v>200</v>
      </c>
    </row>
    <row r="267" spans="1:7" ht="45" x14ac:dyDescent="0.2">
      <c r="A267" s="18" t="s">
        <v>162</v>
      </c>
      <c r="B267" s="16"/>
      <c r="C267" s="16" t="s">
        <v>160</v>
      </c>
      <c r="D267" s="9" t="s">
        <v>267</v>
      </c>
      <c r="E267" s="16" t="s">
        <v>164</v>
      </c>
      <c r="F267" s="17">
        <v>200</v>
      </c>
      <c r="G267" s="17">
        <v>200</v>
      </c>
    </row>
    <row r="268" spans="1:7" ht="38.25" x14ac:dyDescent="0.2">
      <c r="A268" s="29" t="s">
        <v>165</v>
      </c>
      <c r="B268" s="16"/>
      <c r="C268" s="16" t="s">
        <v>160</v>
      </c>
      <c r="D268" s="16" t="s">
        <v>259</v>
      </c>
      <c r="E268" s="16"/>
      <c r="F268" s="17">
        <f>F269</f>
        <v>1766.2</v>
      </c>
      <c r="G268" s="17">
        <f>G269</f>
        <v>1766.2</v>
      </c>
    </row>
    <row r="269" spans="1:7" ht="45" x14ac:dyDescent="0.2">
      <c r="A269" s="18" t="s">
        <v>162</v>
      </c>
      <c r="B269" s="16"/>
      <c r="C269" s="16" t="s">
        <v>160</v>
      </c>
      <c r="D269" s="16" t="s">
        <v>259</v>
      </c>
      <c r="E269" s="16" t="s">
        <v>164</v>
      </c>
      <c r="F269" s="17">
        <v>1766.2</v>
      </c>
      <c r="G269" s="17">
        <v>1766.2</v>
      </c>
    </row>
    <row r="270" spans="1:7" ht="0.6" customHeight="1" x14ac:dyDescent="0.2">
      <c r="A270" s="74" t="s">
        <v>222</v>
      </c>
      <c r="B270" s="95"/>
      <c r="C270" s="95" t="s">
        <v>221</v>
      </c>
      <c r="D270" s="95" t="s">
        <v>223</v>
      </c>
      <c r="E270" s="95"/>
      <c r="F270" s="73">
        <f>F271</f>
        <v>0</v>
      </c>
      <c r="G270" s="73">
        <f>G271</f>
        <v>0</v>
      </c>
    </row>
    <row r="271" spans="1:7" ht="42" hidden="1" customHeight="1" x14ac:dyDescent="0.2">
      <c r="A271" s="74" t="s">
        <v>162</v>
      </c>
      <c r="B271" s="95"/>
      <c r="C271" s="95" t="s">
        <v>221</v>
      </c>
      <c r="D271" s="95" t="s">
        <v>223</v>
      </c>
      <c r="E271" s="95" t="s">
        <v>164</v>
      </c>
      <c r="F271" s="73"/>
      <c r="G271" s="73">
        <v>0</v>
      </c>
    </row>
    <row r="272" spans="1:7" ht="42" hidden="1" customHeight="1" x14ac:dyDescent="0.2">
      <c r="A272" s="18"/>
      <c r="B272" s="16"/>
      <c r="C272" s="16"/>
      <c r="D272" s="16"/>
      <c r="E272" s="16"/>
      <c r="F272" s="17"/>
      <c r="G272" s="17"/>
    </row>
    <row r="273" spans="1:7" ht="42" customHeight="1" x14ac:dyDescent="0.2">
      <c r="A273" s="18" t="s">
        <v>268</v>
      </c>
      <c r="B273" s="16"/>
      <c r="C273" s="16" t="s">
        <v>160</v>
      </c>
      <c r="D273" s="16" t="s">
        <v>270</v>
      </c>
      <c r="E273" s="16"/>
      <c r="F273" s="17">
        <v>3470</v>
      </c>
      <c r="G273" s="17">
        <v>2891</v>
      </c>
    </row>
    <row r="274" spans="1:7" ht="42" customHeight="1" x14ac:dyDescent="0.2">
      <c r="A274" s="18" t="s">
        <v>269</v>
      </c>
      <c r="B274" s="16"/>
      <c r="C274" s="16" t="s">
        <v>160</v>
      </c>
      <c r="D274" s="16" t="s">
        <v>270</v>
      </c>
      <c r="E274" s="16" t="s">
        <v>164</v>
      </c>
      <c r="F274" s="17">
        <v>3470</v>
      </c>
      <c r="G274" s="17">
        <v>2891</v>
      </c>
    </row>
    <row r="275" spans="1:7" x14ac:dyDescent="0.2">
      <c r="A275" s="11" t="s">
        <v>168</v>
      </c>
      <c r="B275" s="98"/>
      <c r="C275" s="98" t="s">
        <v>169</v>
      </c>
      <c r="D275" s="98"/>
      <c r="E275" s="98"/>
      <c r="F275" s="12">
        <v>397</v>
      </c>
      <c r="G275" s="12">
        <f>G276+G282</f>
        <v>396</v>
      </c>
    </row>
    <row r="276" spans="1:7" x14ac:dyDescent="0.2">
      <c r="A276" s="42" t="s">
        <v>170</v>
      </c>
      <c r="B276" s="98"/>
      <c r="C276" s="98" t="s">
        <v>171</v>
      </c>
      <c r="D276" s="98"/>
      <c r="E276" s="98"/>
      <c r="F276" s="12">
        <f t="shared" ref="F276:G277" si="24">F277</f>
        <v>396</v>
      </c>
      <c r="G276" s="12">
        <f>G277</f>
        <v>396</v>
      </c>
    </row>
    <row r="277" spans="1:7" ht="25.5" x14ac:dyDescent="0.2">
      <c r="A277" s="11" t="s">
        <v>66</v>
      </c>
      <c r="B277" s="98"/>
      <c r="C277" s="98" t="s">
        <v>171</v>
      </c>
      <c r="D277" s="98" t="s">
        <v>47</v>
      </c>
      <c r="E277" s="98"/>
      <c r="F277" s="12">
        <f t="shared" si="24"/>
        <v>396</v>
      </c>
      <c r="G277" s="12">
        <f t="shared" si="24"/>
        <v>396</v>
      </c>
    </row>
    <row r="278" spans="1:7" x14ac:dyDescent="0.2">
      <c r="A278" s="11" t="s">
        <v>15</v>
      </c>
      <c r="B278" s="98"/>
      <c r="C278" s="98" t="s">
        <v>171</v>
      </c>
      <c r="D278" s="98" t="s">
        <v>67</v>
      </c>
      <c r="E278" s="98"/>
      <c r="F278" s="12">
        <f t="shared" ref="F278:G279" si="25">F280</f>
        <v>396</v>
      </c>
      <c r="G278" s="12">
        <f t="shared" si="25"/>
        <v>396</v>
      </c>
    </row>
    <row r="279" spans="1:7" x14ac:dyDescent="0.2">
      <c r="A279" s="11" t="s">
        <v>15</v>
      </c>
      <c r="B279" s="98"/>
      <c r="C279" s="98" t="s">
        <v>171</v>
      </c>
      <c r="D279" s="98" t="s">
        <v>68</v>
      </c>
      <c r="E279" s="98"/>
      <c r="F279" s="12">
        <f t="shared" si="25"/>
        <v>396</v>
      </c>
      <c r="G279" s="12">
        <f t="shared" si="25"/>
        <v>396</v>
      </c>
    </row>
    <row r="280" spans="1:7" x14ac:dyDescent="0.2">
      <c r="A280" s="19" t="s">
        <v>172</v>
      </c>
      <c r="B280" s="16"/>
      <c r="C280" s="16" t="s">
        <v>171</v>
      </c>
      <c r="D280" s="16" t="s">
        <v>258</v>
      </c>
      <c r="E280" s="16"/>
      <c r="F280" s="17">
        <f>F281</f>
        <v>396</v>
      </c>
      <c r="G280" s="17">
        <f>G281</f>
        <v>396</v>
      </c>
    </row>
    <row r="281" spans="1:7" ht="31.15" customHeight="1" x14ac:dyDescent="0.2">
      <c r="A281" s="20" t="s">
        <v>173</v>
      </c>
      <c r="B281" s="16"/>
      <c r="C281" s="16" t="s">
        <v>171</v>
      </c>
      <c r="D281" s="16" t="s">
        <v>258</v>
      </c>
      <c r="E281" s="16" t="s">
        <v>174</v>
      </c>
      <c r="F281" s="17">
        <v>396</v>
      </c>
      <c r="G281" s="17">
        <v>396</v>
      </c>
    </row>
    <row r="282" spans="1:7" ht="27" hidden="1" customHeight="1" x14ac:dyDescent="0.2">
      <c r="A282" s="11" t="s">
        <v>175</v>
      </c>
      <c r="B282" s="98"/>
      <c r="C282" s="98" t="s">
        <v>213</v>
      </c>
      <c r="D282" s="98"/>
      <c r="E282" s="98"/>
      <c r="F282" s="12">
        <f t="shared" ref="F282:G287" si="26">F283</f>
        <v>0</v>
      </c>
      <c r="G282" s="12">
        <f t="shared" si="26"/>
        <v>0</v>
      </c>
    </row>
    <row r="283" spans="1:7" ht="81" hidden="1" customHeight="1" x14ac:dyDescent="0.2">
      <c r="A283" s="72" t="s">
        <v>214</v>
      </c>
      <c r="B283" s="98"/>
      <c r="C283" s="40" t="s">
        <v>213</v>
      </c>
      <c r="D283" s="40" t="s">
        <v>198</v>
      </c>
      <c r="E283" s="98"/>
      <c r="F283" s="12">
        <f t="shared" si="26"/>
        <v>0</v>
      </c>
      <c r="G283" s="50">
        <f t="shared" si="26"/>
        <v>0</v>
      </c>
    </row>
    <row r="284" spans="1:7" ht="86.45" hidden="1" customHeight="1" x14ac:dyDescent="0.2">
      <c r="A284" s="68" t="s">
        <v>197</v>
      </c>
      <c r="B284" s="69"/>
      <c r="C284" s="69"/>
      <c r="D284" s="69"/>
      <c r="E284" s="69"/>
      <c r="F284" s="70">
        <f>F286</f>
        <v>0</v>
      </c>
      <c r="G284" s="92">
        <f>G286</f>
        <v>0</v>
      </c>
    </row>
    <row r="285" spans="1:7" ht="33" hidden="1" customHeight="1" x14ac:dyDescent="0.2">
      <c r="A285" s="11" t="s">
        <v>226</v>
      </c>
      <c r="B285" s="116"/>
      <c r="C285" s="116" t="s">
        <v>213</v>
      </c>
      <c r="D285" s="40" t="s">
        <v>234</v>
      </c>
      <c r="E285" s="116"/>
      <c r="F285" s="12">
        <v>0</v>
      </c>
      <c r="G285" s="50"/>
    </row>
    <row r="286" spans="1:7" ht="115.15" hidden="1" customHeight="1" x14ac:dyDescent="0.2">
      <c r="A286" s="71" t="s">
        <v>204</v>
      </c>
      <c r="B286" s="98"/>
      <c r="C286" s="40" t="s">
        <v>213</v>
      </c>
      <c r="D286" s="40" t="s">
        <v>205</v>
      </c>
      <c r="E286" s="98"/>
      <c r="F286" s="12">
        <f t="shared" si="26"/>
        <v>0</v>
      </c>
      <c r="G286" s="50">
        <f t="shared" si="26"/>
        <v>0</v>
      </c>
    </row>
    <row r="287" spans="1:7" ht="48" hidden="1" customHeight="1" x14ac:dyDescent="0.2">
      <c r="A287" s="19" t="s">
        <v>196</v>
      </c>
      <c r="B287" s="16"/>
      <c r="C287" s="40" t="s">
        <v>213</v>
      </c>
      <c r="D287" s="40" t="s">
        <v>206</v>
      </c>
      <c r="E287" s="16"/>
      <c r="F287" s="17">
        <f t="shared" si="26"/>
        <v>0</v>
      </c>
      <c r="G287" s="17">
        <f t="shared" si="26"/>
        <v>0</v>
      </c>
    </row>
    <row r="288" spans="1:7" ht="34.15" hidden="1" customHeight="1" x14ac:dyDescent="0.2">
      <c r="A288" s="19" t="s">
        <v>195</v>
      </c>
      <c r="B288" s="16"/>
      <c r="C288" s="40" t="s">
        <v>213</v>
      </c>
      <c r="D288" s="40" t="s">
        <v>206</v>
      </c>
      <c r="E288" s="16" t="s">
        <v>174</v>
      </c>
      <c r="F288" s="17">
        <v>0</v>
      </c>
      <c r="G288" s="17"/>
    </row>
    <row r="289" spans="1:7" ht="15.75" customHeight="1" x14ac:dyDescent="0.2">
      <c r="A289" s="126" t="s">
        <v>175</v>
      </c>
      <c r="B289" s="16"/>
      <c r="C289" s="97" t="s">
        <v>309</v>
      </c>
      <c r="D289" s="40"/>
      <c r="E289" s="16"/>
      <c r="F289" s="128">
        <v>1</v>
      </c>
      <c r="G289" s="128">
        <v>0</v>
      </c>
    </row>
    <row r="290" spans="1:7" ht="70.5" customHeight="1" x14ac:dyDescent="0.2">
      <c r="A290" s="126" t="s">
        <v>308</v>
      </c>
      <c r="B290" s="16"/>
      <c r="C290" s="97" t="s">
        <v>309</v>
      </c>
      <c r="D290" s="97" t="s">
        <v>125</v>
      </c>
      <c r="E290" s="16"/>
      <c r="F290" s="128">
        <v>1</v>
      </c>
      <c r="G290" s="128">
        <v>0</v>
      </c>
    </row>
    <row r="291" spans="1:7" ht="23.25" customHeight="1" x14ac:dyDescent="0.2">
      <c r="A291" s="127" t="s">
        <v>226</v>
      </c>
      <c r="B291" s="16"/>
      <c r="C291" s="40" t="s">
        <v>309</v>
      </c>
      <c r="D291" s="40" t="s">
        <v>310</v>
      </c>
      <c r="E291" s="16"/>
      <c r="F291" s="17">
        <v>1</v>
      </c>
      <c r="G291" s="17">
        <v>0</v>
      </c>
    </row>
    <row r="292" spans="1:7" ht="23.25" customHeight="1" x14ac:dyDescent="0.2">
      <c r="A292" s="127" t="s">
        <v>311</v>
      </c>
      <c r="B292" s="16"/>
      <c r="C292" s="40" t="s">
        <v>309</v>
      </c>
      <c r="D292" s="40" t="s">
        <v>312</v>
      </c>
      <c r="E292" s="16"/>
      <c r="F292" s="17">
        <v>1</v>
      </c>
      <c r="G292" s="17">
        <v>0</v>
      </c>
    </row>
    <row r="293" spans="1:7" ht="23.25" customHeight="1" x14ac:dyDescent="0.2">
      <c r="A293" s="127" t="s">
        <v>173</v>
      </c>
      <c r="B293" s="16"/>
      <c r="C293" s="40" t="s">
        <v>309</v>
      </c>
      <c r="D293" s="40" t="s">
        <v>313</v>
      </c>
      <c r="E293" s="16" t="s">
        <v>174</v>
      </c>
      <c r="F293" s="17">
        <v>1</v>
      </c>
      <c r="G293" s="17">
        <v>0</v>
      </c>
    </row>
    <row r="294" spans="1:7" x14ac:dyDescent="0.2">
      <c r="A294" s="11" t="s">
        <v>176</v>
      </c>
      <c r="B294" s="98"/>
      <c r="C294" s="98" t="s">
        <v>177</v>
      </c>
      <c r="D294" s="98"/>
      <c r="E294" s="98"/>
      <c r="F294" s="12">
        <f>F295</f>
        <v>708.5</v>
      </c>
      <c r="G294" s="12">
        <f>G295</f>
        <v>708.5</v>
      </c>
    </row>
    <row r="295" spans="1:7" x14ac:dyDescent="0.2">
      <c r="A295" s="42" t="s">
        <v>178</v>
      </c>
      <c r="B295" s="98"/>
      <c r="C295" s="98" t="s">
        <v>179</v>
      </c>
      <c r="D295" s="98"/>
      <c r="E295" s="98"/>
      <c r="F295" s="12">
        <f>F302</f>
        <v>708.5</v>
      </c>
      <c r="G295" s="12">
        <f>G302</f>
        <v>708.5</v>
      </c>
    </row>
    <row r="296" spans="1:7" s="13" customFormat="1" ht="0.75" customHeight="1" x14ac:dyDescent="0.2">
      <c r="A296" s="43" t="s">
        <v>180</v>
      </c>
      <c r="B296" s="98"/>
      <c r="C296" s="98" t="s">
        <v>179</v>
      </c>
      <c r="D296" s="98" t="s">
        <v>181</v>
      </c>
      <c r="E296" s="98"/>
      <c r="F296" s="12">
        <f>F297</f>
        <v>0</v>
      </c>
      <c r="G296" s="12">
        <f>G297</f>
        <v>0</v>
      </c>
    </row>
    <row r="297" spans="1:7" s="13" customFormat="1" ht="38.25" hidden="1" x14ac:dyDescent="0.2">
      <c r="A297" s="42" t="s">
        <v>182</v>
      </c>
      <c r="B297" s="98"/>
      <c r="C297" s="98" t="s">
        <v>179</v>
      </c>
      <c r="D297" s="98" t="s">
        <v>183</v>
      </c>
      <c r="E297" s="98"/>
      <c r="F297" s="12">
        <f>F298+F300</f>
        <v>0</v>
      </c>
      <c r="G297" s="12">
        <f>G298+G300</f>
        <v>0</v>
      </c>
    </row>
    <row r="298" spans="1:7" s="13" customFormat="1" ht="38.25" hidden="1" x14ac:dyDescent="0.2">
      <c r="A298" s="29" t="s">
        <v>184</v>
      </c>
      <c r="B298" s="16"/>
      <c r="C298" s="16" t="s">
        <v>179</v>
      </c>
      <c r="D298" s="16" t="s">
        <v>185</v>
      </c>
      <c r="E298" s="16"/>
      <c r="F298" s="17">
        <f>F299</f>
        <v>0</v>
      </c>
      <c r="G298" s="17">
        <f>G299</f>
        <v>0</v>
      </c>
    </row>
    <row r="299" spans="1:7" ht="30" hidden="1" x14ac:dyDescent="0.2">
      <c r="A299" s="18" t="s">
        <v>18</v>
      </c>
      <c r="B299" s="16"/>
      <c r="C299" s="16" t="s">
        <v>179</v>
      </c>
      <c r="D299" s="16" t="s">
        <v>185</v>
      </c>
      <c r="E299" s="16" t="s">
        <v>19</v>
      </c>
      <c r="F299" s="17"/>
      <c r="G299" s="17">
        <f>F299+F299*0.05</f>
        <v>0</v>
      </c>
    </row>
    <row r="300" spans="1:7" ht="51" hidden="1" x14ac:dyDescent="0.2">
      <c r="A300" s="29" t="s">
        <v>167</v>
      </c>
      <c r="B300" s="16"/>
      <c r="C300" s="16" t="s">
        <v>179</v>
      </c>
      <c r="D300" s="16" t="s">
        <v>186</v>
      </c>
      <c r="E300" s="16"/>
      <c r="F300" s="17">
        <f>F301</f>
        <v>0</v>
      </c>
      <c r="G300" s="17">
        <f>G301</f>
        <v>0</v>
      </c>
    </row>
    <row r="301" spans="1:7" ht="38.25" hidden="1" x14ac:dyDescent="0.2">
      <c r="A301" s="29" t="s">
        <v>187</v>
      </c>
      <c r="B301" s="16"/>
      <c r="C301" s="16" t="s">
        <v>179</v>
      </c>
      <c r="D301" s="16" t="s">
        <v>186</v>
      </c>
      <c r="E301" s="16" t="s">
        <v>19</v>
      </c>
      <c r="F301" s="17"/>
      <c r="G301" s="17">
        <f>F301+F301*0.05</f>
        <v>0</v>
      </c>
    </row>
    <row r="302" spans="1:7" ht="25.5" x14ac:dyDescent="0.2">
      <c r="A302" s="11" t="s">
        <v>66</v>
      </c>
      <c r="B302" s="98"/>
      <c r="C302" s="98" t="s">
        <v>179</v>
      </c>
      <c r="D302" s="98" t="s">
        <v>112</v>
      </c>
      <c r="E302" s="98"/>
      <c r="F302" s="12">
        <f>F303</f>
        <v>708.5</v>
      </c>
      <c r="G302" s="12">
        <f>G303</f>
        <v>708.5</v>
      </c>
    </row>
    <row r="303" spans="1:7" x14ac:dyDescent="0.2">
      <c r="A303" s="11" t="s">
        <v>15</v>
      </c>
      <c r="B303" s="98"/>
      <c r="C303" s="98" t="s">
        <v>179</v>
      </c>
      <c r="D303" s="98" t="s">
        <v>315</v>
      </c>
      <c r="E303" s="98"/>
      <c r="F303" s="12">
        <v>708.5</v>
      </c>
      <c r="G303" s="12">
        <v>708.5</v>
      </c>
    </row>
    <row r="304" spans="1:7" ht="0.75" customHeight="1" x14ac:dyDescent="0.2">
      <c r="A304" s="29"/>
      <c r="B304" s="98"/>
      <c r="C304" s="16"/>
      <c r="D304" s="16"/>
      <c r="E304" s="16"/>
      <c r="F304" s="12">
        <f>F305</f>
        <v>708.5</v>
      </c>
      <c r="G304" s="12">
        <f>G305</f>
        <v>708.5</v>
      </c>
    </row>
    <row r="305" spans="1:7" ht="54" customHeight="1" x14ac:dyDescent="0.2">
      <c r="A305" s="91" t="s">
        <v>216</v>
      </c>
      <c r="B305" s="111"/>
      <c r="C305" s="16" t="s">
        <v>179</v>
      </c>
      <c r="D305" s="16" t="s">
        <v>314</v>
      </c>
      <c r="E305" s="16"/>
      <c r="F305" s="17">
        <v>708.5</v>
      </c>
      <c r="G305" s="17">
        <v>708.5</v>
      </c>
    </row>
    <row r="306" spans="1:7" ht="35.450000000000003" customHeight="1" x14ac:dyDescent="0.2">
      <c r="A306" s="48" t="s">
        <v>18</v>
      </c>
      <c r="B306" s="16"/>
      <c r="C306" s="16" t="s">
        <v>179</v>
      </c>
      <c r="D306" s="16" t="s">
        <v>314</v>
      </c>
      <c r="E306" s="16" t="s">
        <v>19</v>
      </c>
      <c r="F306" s="17">
        <v>708.5</v>
      </c>
      <c r="G306" s="17">
        <v>708.5</v>
      </c>
    </row>
    <row r="307" spans="1:7" ht="37.15" hidden="1" customHeight="1" x14ac:dyDescent="0.2">
      <c r="A307" s="96"/>
      <c r="B307" s="95"/>
      <c r="C307" s="95"/>
      <c r="D307" s="95"/>
      <c r="E307" s="95"/>
      <c r="F307" s="73"/>
      <c r="G307" s="17">
        <f>F307+F307*0.05</f>
        <v>0</v>
      </c>
    </row>
    <row r="308" spans="1:7" ht="38.25" x14ac:dyDescent="0.2">
      <c r="A308" s="29" t="s">
        <v>161</v>
      </c>
      <c r="B308" s="16"/>
      <c r="C308" s="16" t="s">
        <v>179</v>
      </c>
      <c r="D308" s="16" t="s">
        <v>314</v>
      </c>
      <c r="E308" s="16"/>
      <c r="F308" s="17">
        <v>708.5</v>
      </c>
      <c r="G308" s="17">
        <f>G309</f>
        <v>708.5</v>
      </c>
    </row>
    <row r="309" spans="1:7" ht="39" customHeight="1" x14ac:dyDescent="0.2">
      <c r="A309" s="48" t="s">
        <v>162</v>
      </c>
      <c r="B309" s="16"/>
      <c r="C309" s="16" t="s">
        <v>179</v>
      </c>
      <c r="D309" s="16" t="s">
        <v>314</v>
      </c>
      <c r="E309" s="16" t="s">
        <v>164</v>
      </c>
      <c r="F309" s="17">
        <v>708.5</v>
      </c>
      <c r="G309" s="17">
        <v>708.5</v>
      </c>
    </row>
    <row r="310" spans="1:7" x14ac:dyDescent="0.2">
      <c r="A310" s="48"/>
      <c r="B310" s="16"/>
      <c r="C310" s="16"/>
      <c r="D310" s="16"/>
      <c r="E310" s="16"/>
      <c r="F310" s="17"/>
      <c r="G310" s="17"/>
    </row>
    <row r="311" spans="1:7" x14ac:dyDescent="0.2">
      <c r="A311" s="11" t="s">
        <v>188</v>
      </c>
      <c r="B311" s="98"/>
      <c r="C311" s="98"/>
      <c r="D311" s="98"/>
      <c r="E311" s="98"/>
      <c r="F311" s="12">
        <v>27724.6</v>
      </c>
      <c r="G311" s="12">
        <f>G15</f>
        <v>25788.6</v>
      </c>
    </row>
  </sheetData>
  <sheetProtection selectLockedCells="1" selectUnlockedCells="1"/>
  <autoFilter ref="A14:F311"/>
  <mergeCells count="14">
    <mergeCell ref="E2:G2"/>
    <mergeCell ref="E3:G3"/>
    <mergeCell ref="E4:G4"/>
    <mergeCell ref="E5:G5"/>
    <mergeCell ref="E7:G7"/>
    <mergeCell ref="E6:G6"/>
    <mergeCell ref="A8:F8"/>
    <mergeCell ref="A9:F9"/>
    <mergeCell ref="A11:A13"/>
    <mergeCell ref="B11:B13"/>
    <mergeCell ref="C11:C13"/>
    <mergeCell ref="D11:D13"/>
    <mergeCell ref="E11:E13"/>
    <mergeCell ref="F11:G12"/>
  </mergeCells>
  <pageMargins left="0.59027777777777779" right="0.19652777777777777" top="0.59027777777777779" bottom="0.59027777777777779" header="0.51180555555555551" footer="0"/>
  <pageSetup paperSize="9" firstPageNumber="0" orientation="portrait" verticalDpi="300" r:id="rId1"/>
  <headerFooter alignWithMargins="0">
    <oddFooter>&amp;C&amp;"Arial Cyr,Regular"&amp;P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Прил.9 Ведомств2022))</vt:lpstr>
      <vt:lpstr>'Прил.9 Ведомств2022))'!__xlnm._FilterDatabase</vt:lpstr>
      <vt:lpstr>'Прил.9 Ведомств2022))'!__xlnm._FilterDatabase_1</vt:lpstr>
      <vt:lpstr>'Прил.9 Ведомств2022))'!__xlnm.Print_Area</vt:lpstr>
      <vt:lpstr>'Прил.9 Ведомств2022))'!__xlnm.Print_Titles</vt:lpstr>
      <vt:lpstr>'Прил.9 Ведомств2022))'!Print_Titles_0</vt:lpstr>
      <vt:lpstr>'Прил.9 Ведомств2022))'!Print_Titles_0_0</vt:lpstr>
      <vt:lpstr>'Прил.9 Ведомств2022))'!Заголовки_для_печати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Asus</dc:creator>
  <cp:lastModifiedBy>123</cp:lastModifiedBy>
  <cp:lastPrinted>2023-04-27T14:24:23Z</cp:lastPrinted>
  <dcterms:created xsi:type="dcterms:W3CDTF">2019-11-11T13:37:51Z</dcterms:created>
  <dcterms:modified xsi:type="dcterms:W3CDTF">2023-04-28T13:38:29Z</dcterms:modified>
</cp:coreProperties>
</file>